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ff\Documents\Live ssheets\"/>
    </mc:Choice>
  </mc:AlternateContent>
  <workbookProtection workbookAlgorithmName="SHA-512" workbookHashValue="5HGf0I3HP/9cUcG0SqH0wngUok0y+UNW5BlWcxBmqYDvzoVEzylJVQWdQ16JljnkM94OezWSouGL7OgFEmp1tg==" workbookSaltValue="jqe74XMH/t82ebUVQV6PEw==" workbookSpinCount="100000" lockStructure="1"/>
  <bookViews>
    <workbookView xWindow="480" yWindow="60" windowWidth="11292" windowHeight="8532"/>
  </bookViews>
  <sheets>
    <sheet name="Intro" sheetId="2" r:id="rId1"/>
    <sheet name="Performance" sheetId="5" r:id="rId2"/>
    <sheet name="Multistage" sheetId="6" r:id="rId3"/>
  </sheets>
  <calcPr calcId="152511"/>
</workbook>
</file>

<file path=xl/calcChain.xml><?xml version="1.0" encoding="utf-8"?>
<calcChain xmlns="http://schemas.openxmlformats.org/spreadsheetml/2006/main">
  <c r="C28" i="5" l="1"/>
  <c r="IR4" i="5" l="1"/>
  <c r="IS4" i="5"/>
  <c r="IT4" i="5"/>
  <c r="IU4" i="5"/>
  <c r="IV4" i="5"/>
  <c r="IW4" i="5"/>
  <c r="IX4" i="5"/>
  <c r="IY4" i="5"/>
  <c r="IZ4" i="5"/>
  <c r="JA4" i="5"/>
  <c r="JB4" i="5"/>
  <c r="JC4" i="5"/>
  <c r="JD4" i="5"/>
  <c r="JE4" i="5"/>
  <c r="GI4" i="5"/>
  <c r="GJ4" i="5"/>
  <c r="GK4" i="5"/>
  <c r="GL4" i="5"/>
  <c r="GM4" i="5"/>
  <c r="GN4" i="5"/>
  <c r="GO4" i="5"/>
  <c r="GP4" i="5"/>
  <c r="GQ4" i="5"/>
  <c r="GR4" i="5"/>
  <c r="GS4" i="5"/>
  <c r="GT4" i="5"/>
  <c r="GU4" i="5"/>
  <c r="GV4" i="5"/>
  <c r="GW4" i="5"/>
  <c r="GX4" i="5"/>
  <c r="GY4" i="5"/>
  <c r="GZ4" i="5"/>
  <c r="HA4" i="5"/>
  <c r="HB4" i="5"/>
  <c r="HC4" i="5"/>
  <c r="HD4" i="5"/>
  <c r="HE4" i="5"/>
  <c r="HF4" i="5"/>
  <c r="HG4" i="5"/>
  <c r="HH4" i="5"/>
  <c r="HI4" i="5"/>
  <c r="HJ4" i="5"/>
  <c r="HK4" i="5"/>
  <c r="HL4" i="5"/>
  <c r="HM4" i="5"/>
  <c r="HN4" i="5"/>
  <c r="HO4" i="5"/>
  <c r="HP4" i="5"/>
  <c r="HQ4" i="5"/>
  <c r="HR4" i="5"/>
  <c r="HS4" i="5"/>
  <c r="HT4" i="5"/>
  <c r="HU4" i="5"/>
  <c r="HV4" i="5"/>
  <c r="HW4" i="5"/>
  <c r="HX4" i="5"/>
  <c r="HY4" i="5"/>
  <c r="HZ4" i="5"/>
  <c r="IA4" i="5"/>
  <c r="IB4" i="5"/>
  <c r="IC4" i="5"/>
  <c r="ID4" i="5"/>
  <c r="IE4" i="5"/>
  <c r="IF4" i="5"/>
  <c r="IG4" i="5"/>
  <c r="IH4" i="5"/>
  <c r="II4" i="5"/>
  <c r="IJ4" i="5"/>
  <c r="IK4" i="5"/>
  <c r="IL4" i="5"/>
  <c r="IM4" i="5"/>
  <c r="IN4" i="5"/>
  <c r="IO4" i="5"/>
  <c r="IP4" i="5"/>
  <c r="IQ4" i="5"/>
  <c r="DM4" i="5"/>
  <c r="DN4" i="5"/>
  <c r="DO4" i="5"/>
  <c r="DP4" i="5"/>
  <c r="DQ4" i="5"/>
  <c r="DR4" i="5"/>
  <c r="DS4" i="5"/>
  <c r="DT4" i="5"/>
  <c r="DU4" i="5"/>
  <c r="DV4" i="5"/>
  <c r="DW4" i="5"/>
  <c r="DX4" i="5"/>
  <c r="DY4" i="5"/>
  <c r="DZ4" i="5"/>
  <c r="EA4" i="5"/>
  <c r="EB4" i="5"/>
  <c r="EC4" i="5"/>
  <c r="ED4" i="5"/>
  <c r="EE4" i="5"/>
  <c r="EF4" i="5"/>
  <c r="EG4" i="5"/>
  <c r="EH4" i="5"/>
  <c r="EI4" i="5"/>
  <c r="EJ4" i="5"/>
  <c r="EK4" i="5"/>
  <c r="EL4" i="5"/>
  <c r="EM4" i="5"/>
  <c r="EN4" i="5"/>
  <c r="EO4" i="5"/>
  <c r="EP4" i="5"/>
  <c r="EQ4" i="5"/>
  <c r="ER4" i="5"/>
  <c r="ES4" i="5"/>
  <c r="ET4" i="5"/>
  <c r="EU4" i="5"/>
  <c r="EV4" i="5"/>
  <c r="EW4" i="5"/>
  <c r="EX4" i="5"/>
  <c r="EY4" i="5"/>
  <c r="EZ4" i="5"/>
  <c r="FA4" i="5"/>
  <c r="FB4" i="5"/>
  <c r="FC4" i="5"/>
  <c r="FD4" i="5"/>
  <c r="FE4" i="5"/>
  <c r="FF4" i="5"/>
  <c r="FG4" i="5"/>
  <c r="FH4" i="5"/>
  <c r="FI4" i="5"/>
  <c r="FJ4" i="5"/>
  <c r="FK4" i="5"/>
  <c r="FL4" i="5"/>
  <c r="FM4" i="5"/>
  <c r="FN4" i="5"/>
  <c r="FO4" i="5"/>
  <c r="FP4" i="5"/>
  <c r="FQ4" i="5"/>
  <c r="FR4" i="5"/>
  <c r="FS4" i="5"/>
  <c r="FT4" i="5"/>
  <c r="FU4" i="5"/>
  <c r="FV4" i="5"/>
  <c r="FW4" i="5"/>
  <c r="FX4" i="5"/>
  <c r="FY4" i="5"/>
  <c r="FZ4" i="5"/>
  <c r="GA4" i="5"/>
  <c r="GB4" i="5"/>
  <c r="GC4" i="5"/>
  <c r="GD4" i="5"/>
  <c r="GE4" i="5"/>
  <c r="GF4" i="5"/>
  <c r="GG4" i="5"/>
  <c r="GH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DG4" i="5"/>
  <c r="DH4" i="5"/>
  <c r="DI4" i="5"/>
  <c r="DJ4" i="5"/>
  <c r="DK4" i="5"/>
  <c r="DL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K5" i="5"/>
  <c r="K6" i="5"/>
  <c r="K7" i="5"/>
  <c r="K8" i="5"/>
  <c r="K9" i="5"/>
  <c r="K10" i="5"/>
  <c r="K11" i="5"/>
  <c r="K12" i="5"/>
  <c r="K13" i="5"/>
  <c r="K4" i="5"/>
  <c r="D40" i="6" l="1"/>
  <c r="D42" i="6"/>
  <c r="D46" i="6"/>
  <c r="D45" i="6"/>
  <c r="D44" i="6"/>
  <c r="D43" i="6"/>
  <c r="D41" i="6"/>
  <c r="D35" i="5"/>
  <c r="D37" i="5"/>
  <c r="D38" i="5"/>
  <c r="D36" i="5"/>
  <c r="C48" i="5"/>
  <c r="R10" i="6"/>
  <c r="R11" i="6"/>
  <c r="R12" i="6"/>
  <c r="R6" i="6"/>
  <c r="R7" i="6"/>
  <c r="R8" i="6"/>
  <c r="C29" i="5"/>
  <c r="C47" i="5"/>
  <c r="D39" i="5" l="1"/>
  <c r="D47" i="6"/>
  <c r="P14" i="6" l="1"/>
  <c r="J57" i="6"/>
  <c r="J51" i="6" s="1"/>
  <c r="D56" i="6"/>
  <c r="D52" i="6"/>
  <c r="D54" i="6" s="1"/>
  <c r="D13" i="6" s="1"/>
  <c r="D62" i="6"/>
  <c r="D68" i="6" s="1"/>
  <c r="D24" i="6" s="1"/>
  <c r="D42" i="5"/>
  <c r="D45" i="5"/>
  <c r="D46" i="5"/>
  <c r="D44" i="5" l="1"/>
  <c r="D14" i="5" s="1"/>
  <c r="J58" i="6"/>
  <c r="J59" i="6" s="1"/>
  <c r="J18" i="6" s="1"/>
  <c r="D58" i="6"/>
  <c r="D17" i="6" s="1"/>
  <c r="J60" i="6"/>
  <c r="Q77" i="6"/>
  <c r="Q15" i="6"/>
  <c r="J10" i="6"/>
  <c r="J52" i="6"/>
  <c r="J53" i="6" s="1"/>
  <c r="J12" i="6" s="1"/>
  <c r="J63" i="6"/>
  <c r="J54" i="6"/>
  <c r="D53" i="5"/>
  <c r="O7" i="5" s="1"/>
  <c r="D15" i="5"/>
  <c r="Q51" i="6"/>
  <c r="D21" i="6"/>
  <c r="D54" i="5"/>
  <c r="O8" i="5" s="1"/>
  <c r="D12" i="5"/>
  <c r="D15" i="6"/>
  <c r="Q65" i="6"/>
  <c r="J17" i="6"/>
  <c r="Q16" i="6"/>
  <c r="J16" i="6"/>
  <c r="D43" i="5"/>
  <c r="D13" i="5" s="1"/>
  <c r="D16" i="5"/>
  <c r="Q52" i="6"/>
  <c r="D11" i="6"/>
  <c r="D60" i="5" l="1"/>
  <c r="E52" i="5" s="1"/>
  <c r="E56" i="5" s="1"/>
  <c r="P10" i="5" s="1"/>
  <c r="AD51" i="5"/>
  <c r="AO5" i="5" s="1"/>
  <c r="AL51" i="5"/>
  <c r="AW5" i="5" s="1"/>
  <c r="AT51" i="5"/>
  <c r="BE5" i="5" s="1"/>
  <c r="AX51" i="5"/>
  <c r="BI5" i="5" s="1"/>
  <c r="BB51" i="5"/>
  <c r="BM5" i="5" s="1"/>
  <c r="BJ51" i="5"/>
  <c r="BU5" i="5" s="1"/>
  <c r="BN51" i="5"/>
  <c r="BY5" i="5" s="1"/>
  <c r="BR51" i="5"/>
  <c r="CC5" i="5" s="1"/>
  <c r="BZ51" i="5"/>
  <c r="CK5" i="5" s="1"/>
  <c r="CD51" i="5"/>
  <c r="CO5" i="5" s="1"/>
  <c r="CH51" i="5"/>
  <c r="CS5" i="5" s="1"/>
  <c r="CP51" i="5"/>
  <c r="DA5" i="5" s="1"/>
  <c r="CT51" i="5"/>
  <c r="DE5" i="5" s="1"/>
  <c r="CX51" i="5"/>
  <c r="DI5" i="5" s="1"/>
  <c r="DF51" i="5"/>
  <c r="DQ5" i="5" s="1"/>
  <c r="DJ51" i="5"/>
  <c r="DU5" i="5" s="1"/>
  <c r="DN51" i="5"/>
  <c r="DY5" i="5" s="1"/>
  <c r="DV51" i="5"/>
  <c r="EG5" i="5" s="1"/>
  <c r="DZ51" i="5"/>
  <c r="EK5" i="5" s="1"/>
  <c r="ED51" i="5"/>
  <c r="EO5" i="5" s="1"/>
  <c r="EL51" i="5"/>
  <c r="EW5" i="5" s="1"/>
  <c r="EP51" i="5"/>
  <c r="FA5" i="5" s="1"/>
  <c r="ET51" i="5"/>
  <c r="FE5" i="5" s="1"/>
  <c r="FB51" i="5"/>
  <c r="FM5" i="5" s="1"/>
  <c r="FF51" i="5"/>
  <c r="FQ5" i="5" s="1"/>
  <c r="FJ51" i="5"/>
  <c r="FU5" i="5" s="1"/>
  <c r="FR51" i="5"/>
  <c r="GC5" i="5" s="1"/>
  <c r="FV51" i="5"/>
  <c r="GG5" i="5" s="1"/>
  <c r="FZ51" i="5"/>
  <c r="GK5" i="5" s="1"/>
  <c r="GH51" i="5"/>
  <c r="GS5" i="5" s="1"/>
  <c r="GL51" i="5"/>
  <c r="GW5" i="5" s="1"/>
  <c r="GP51" i="5"/>
  <c r="HA5" i="5" s="1"/>
  <c r="GX51" i="5"/>
  <c r="HI5" i="5" s="1"/>
  <c r="HB51" i="5"/>
  <c r="HM5" i="5" s="1"/>
  <c r="HF51" i="5"/>
  <c r="HQ5" i="5" s="1"/>
  <c r="HN51" i="5"/>
  <c r="HY5" i="5" s="1"/>
  <c r="HR51" i="5"/>
  <c r="IC5" i="5" s="1"/>
  <c r="HV51" i="5"/>
  <c r="IG5" i="5" s="1"/>
  <c r="ID51" i="5"/>
  <c r="IO5" i="5" s="1"/>
  <c r="IH51" i="5"/>
  <c r="IS5" i="5" s="1"/>
  <c r="IL51" i="5"/>
  <c r="IW5" i="5" s="1"/>
  <c r="IT51" i="5"/>
  <c r="JE5" i="5" s="1"/>
  <c r="AO51" i="5"/>
  <c r="AZ5" i="5" s="1"/>
  <c r="BE51" i="5"/>
  <c r="BP5" i="5" s="1"/>
  <c r="CC51" i="5"/>
  <c r="CN5" i="5" s="1"/>
  <c r="CK51" i="5"/>
  <c r="CV5" i="5" s="1"/>
  <c r="CW51" i="5"/>
  <c r="DH5" i="5" s="1"/>
  <c r="DY51" i="5"/>
  <c r="EJ5" i="5" s="1"/>
  <c r="EG51" i="5"/>
  <c r="ER5" i="5" s="1"/>
  <c r="ES51" i="5"/>
  <c r="FD5" i="5" s="1"/>
  <c r="FU51" i="5"/>
  <c r="GF5" i="5" s="1"/>
  <c r="GG51" i="5"/>
  <c r="GR5" i="5" s="1"/>
  <c r="GS51" i="5"/>
  <c r="HD5" i="5" s="1"/>
  <c r="HU51" i="5"/>
  <c r="IF5" i="5" s="1"/>
  <c r="IC51" i="5"/>
  <c r="IN5" i="5" s="1"/>
  <c r="IS51" i="5"/>
  <c r="JD5" i="5" s="1"/>
  <c r="K51" i="5"/>
  <c r="V5" i="5" s="1"/>
  <c r="O51" i="5"/>
  <c r="Z5" i="5" s="1"/>
  <c r="S51" i="5"/>
  <c r="AD5" i="5" s="1"/>
  <c r="AA51" i="5"/>
  <c r="AL5" i="5" s="1"/>
  <c r="AE51" i="5"/>
  <c r="AP5" i="5" s="1"/>
  <c r="AI51" i="5"/>
  <c r="AT5" i="5" s="1"/>
  <c r="AQ51" i="5"/>
  <c r="BB5" i="5" s="1"/>
  <c r="AU51" i="5"/>
  <c r="BF5" i="5" s="1"/>
  <c r="AY51" i="5"/>
  <c r="BJ5" i="5" s="1"/>
  <c r="BG51" i="5"/>
  <c r="BR5" i="5" s="1"/>
  <c r="BK51" i="5"/>
  <c r="BV5" i="5" s="1"/>
  <c r="BO51" i="5"/>
  <c r="BZ5" i="5" s="1"/>
  <c r="BW51" i="5"/>
  <c r="CH5" i="5" s="1"/>
  <c r="CA51" i="5"/>
  <c r="CL5" i="5" s="1"/>
  <c r="CE51" i="5"/>
  <c r="CP5" i="5" s="1"/>
  <c r="CI51" i="5"/>
  <c r="CT5" i="5" s="1"/>
  <c r="CM51" i="5"/>
  <c r="CX5" i="5" s="1"/>
  <c r="CQ51" i="5"/>
  <c r="DB5" i="5" s="1"/>
  <c r="CU51" i="5"/>
  <c r="DF5" i="5" s="1"/>
  <c r="CY51" i="5"/>
  <c r="DJ5" i="5" s="1"/>
  <c r="DC51" i="5"/>
  <c r="DN5" i="5" s="1"/>
  <c r="DG51" i="5"/>
  <c r="DR5" i="5" s="1"/>
  <c r="DK51" i="5"/>
  <c r="DV5" i="5" s="1"/>
  <c r="DO51" i="5"/>
  <c r="DZ5" i="5" s="1"/>
  <c r="DS51" i="5"/>
  <c r="ED5" i="5" s="1"/>
  <c r="DW51" i="5"/>
  <c r="EH5" i="5" s="1"/>
  <c r="EA51" i="5"/>
  <c r="EL5" i="5" s="1"/>
  <c r="EE51" i="5"/>
  <c r="EP5" i="5" s="1"/>
  <c r="EI51" i="5"/>
  <c r="ET5" i="5" s="1"/>
  <c r="EM51" i="5"/>
  <c r="EX5" i="5" s="1"/>
  <c r="EQ51" i="5"/>
  <c r="FB5" i="5" s="1"/>
  <c r="EU51" i="5"/>
  <c r="FF5" i="5" s="1"/>
  <c r="EY51" i="5"/>
  <c r="FJ5" i="5" s="1"/>
  <c r="FC51" i="5"/>
  <c r="FN5" i="5" s="1"/>
  <c r="FG51" i="5"/>
  <c r="FR5" i="5" s="1"/>
  <c r="FK51" i="5"/>
  <c r="FV5" i="5" s="1"/>
  <c r="FO51" i="5"/>
  <c r="FZ5" i="5" s="1"/>
  <c r="FS51" i="5"/>
  <c r="GD5" i="5" s="1"/>
  <c r="FW51" i="5"/>
  <c r="GH5" i="5" s="1"/>
  <c r="GA51" i="5"/>
  <c r="GL5" i="5" s="1"/>
  <c r="GE51" i="5"/>
  <c r="GP5" i="5" s="1"/>
  <c r="GI51" i="5"/>
  <c r="GT5" i="5" s="1"/>
  <c r="GM51" i="5"/>
  <c r="GX5" i="5" s="1"/>
  <c r="GQ51" i="5"/>
  <c r="HB5" i="5" s="1"/>
  <c r="GU51" i="5"/>
  <c r="HF5" i="5" s="1"/>
  <c r="GY51" i="5"/>
  <c r="HJ5" i="5" s="1"/>
  <c r="HC51" i="5"/>
  <c r="HN5" i="5" s="1"/>
  <c r="HG51" i="5"/>
  <c r="HR5" i="5" s="1"/>
  <c r="HK51" i="5"/>
  <c r="HV5" i="5" s="1"/>
  <c r="HO51" i="5"/>
  <c r="HZ5" i="5" s="1"/>
  <c r="HS51" i="5"/>
  <c r="ID5" i="5" s="1"/>
  <c r="HW51" i="5"/>
  <c r="IH5" i="5" s="1"/>
  <c r="IA51" i="5"/>
  <c r="IL5" i="5" s="1"/>
  <c r="IE51" i="5"/>
  <c r="IP5" i="5" s="1"/>
  <c r="II51" i="5"/>
  <c r="IT5" i="5" s="1"/>
  <c r="IM51" i="5"/>
  <c r="IX5" i="5" s="1"/>
  <c r="IQ51" i="5"/>
  <c r="JB5" i="5" s="1"/>
  <c r="F51" i="5"/>
  <c r="Q5" i="5" s="1"/>
  <c r="U51" i="5"/>
  <c r="AF5" i="5" s="1"/>
  <c r="AC51" i="5"/>
  <c r="AN5" i="5" s="1"/>
  <c r="AK51" i="5"/>
  <c r="AV5" i="5" s="1"/>
  <c r="AW51" i="5"/>
  <c r="BH5" i="5" s="1"/>
  <c r="BI51" i="5"/>
  <c r="BT5" i="5" s="1"/>
  <c r="BU51" i="5"/>
  <c r="CF5" i="5" s="1"/>
  <c r="CG51" i="5"/>
  <c r="CR5" i="5" s="1"/>
  <c r="CS51" i="5"/>
  <c r="DD5" i="5" s="1"/>
  <c r="DE51" i="5"/>
  <c r="DP5" i="5" s="1"/>
  <c r="DQ51" i="5"/>
  <c r="EB5" i="5" s="1"/>
  <c r="EC51" i="5"/>
  <c r="EN5" i="5" s="1"/>
  <c r="EO51" i="5"/>
  <c r="EZ5" i="5" s="1"/>
  <c r="FA51" i="5"/>
  <c r="FL5" i="5" s="1"/>
  <c r="FM51" i="5"/>
  <c r="FX5" i="5" s="1"/>
  <c r="FY51" i="5"/>
  <c r="GJ5" i="5" s="1"/>
  <c r="GC51" i="5"/>
  <c r="GN5" i="5" s="1"/>
  <c r="GO51" i="5"/>
  <c r="GZ5" i="5" s="1"/>
  <c r="HA51" i="5"/>
  <c r="HL5" i="5" s="1"/>
  <c r="HM51" i="5"/>
  <c r="HX5" i="5" s="1"/>
  <c r="HY51" i="5"/>
  <c r="IJ5" i="5" s="1"/>
  <c r="IK51" i="5"/>
  <c r="IV5" i="5" s="1"/>
  <c r="H51" i="5"/>
  <c r="S5" i="5" s="1"/>
  <c r="L51" i="5"/>
  <c r="W5" i="5" s="1"/>
  <c r="P51" i="5"/>
  <c r="AA5" i="5" s="1"/>
  <c r="T51" i="5"/>
  <c r="AE5" i="5" s="1"/>
  <c r="X51" i="5"/>
  <c r="AI5" i="5" s="1"/>
  <c r="AB51" i="5"/>
  <c r="AM5" i="5" s="1"/>
  <c r="AF51" i="5"/>
  <c r="AQ5" i="5" s="1"/>
  <c r="AJ51" i="5"/>
  <c r="AU5" i="5" s="1"/>
  <c r="AN51" i="5"/>
  <c r="AY5" i="5" s="1"/>
  <c r="AR51" i="5"/>
  <c r="BC5" i="5" s="1"/>
  <c r="AV51" i="5"/>
  <c r="BG5" i="5" s="1"/>
  <c r="AZ51" i="5"/>
  <c r="BK5" i="5" s="1"/>
  <c r="BD51" i="5"/>
  <c r="BO5" i="5" s="1"/>
  <c r="BH51" i="5"/>
  <c r="BS5" i="5" s="1"/>
  <c r="BL51" i="5"/>
  <c r="BW5" i="5" s="1"/>
  <c r="BP51" i="5"/>
  <c r="CA5" i="5" s="1"/>
  <c r="BT51" i="5"/>
  <c r="CE5" i="5" s="1"/>
  <c r="BX51" i="5"/>
  <c r="CI5" i="5" s="1"/>
  <c r="CB51" i="5"/>
  <c r="CM5" i="5" s="1"/>
  <c r="CF51" i="5"/>
  <c r="CQ5" i="5" s="1"/>
  <c r="CJ51" i="5"/>
  <c r="CU5" i="5" s="1"/>
  <c r="CN51" i="5"/>
  <c r="CY5" i="5" s="1"/>
  <c r="CR51" i="5"/>
  <c r="DC5" i="5" s="1"/>
  <c r="CV51" i="5"/>
  <c r="DG5" i="5" s="1"/>
  <c r="CZ51" i="5"/>
  <c r="DK5" i="5" s="1"/>
  <c r="DD51" i="5"/>
  <c r="DO5" i="5" s="1"/>
  <c r="DH51" i="5"/>
  <c r="DS5" i="5" s="1"/>
  <c r="DL51" i="5"/>
  <c r="DW5" i="5" s="1"/>
  <c r="DP51" i="5"/>
  <c r="EA5" i="5" s="1"/>
  <c r="DT51" i="5"/>
  <c r="EE5" i="5" s="1"/>
  <c r="DX51" i="5"/>
  <c r="EI5" i="5" s="1"/>
  <c r="EB51" i="5"/>
  <c r="EM5" i="5" s="1"/>
  <c r="EF51" i="5"/>
  <c r="EQ5" i="5" s="1"/>
  <c r="EJ51" i="5"/>
  <c r="EU5" i="5" s="1"/>
  <c r="EN51" i="5"/>
  <c r="EY5" i="5" s="1"/>
  <c r="ER51" i="5"/>
  <c r="FC5" i="5" s="1"/>
  <c r="EV51" i="5"/>
  <c r="FG5" i="5" s="1"/>
  <c r="EZ51" i="5"/>
  <c r="FK5" i="5" s="1"/>
  <c r="FD51" i="5"/>
  <c r="FO5" i="5" s="1"/>
  <c r="FH51" i="5"/>
  <c r="FS5" i="5" s="1"/>
  <c r="FL51" i="5"/>
  <c r="FW5" i="5" s="1"/>
  <c r="FP51" i="5"/>
  <c r="GA5" i="5" s="1"/>
  <c r="FT51" i="5"/>
  <c r="GE5" i="5" s="1"/>
  <c r="FX51" i="5"/>
  <c r="GI5" i="5" s="1"/>
  <c r="GB51" i="5"/>
  <c r="GM5" i="5" s="1"/>
  <c r="GF51" i="5"/>
  <c r="GQ5" i="5" s="1"/>
  <c r="GJ51" i="5"/>
  <c r="GU5" i="5" s="1"/>
  <c r="GN51" i="5"/>
  <c r="GY5" i="5" s="1"/>
  <c r="GR51" i="5"/>
  <c r="HC5" i="5" s="1"/>
  <c r="GV51" i="5"/>
  <c r="HG5" i="5" s="1"/>
  <c r="GZ51" i="5"/>
  <c r="HK5" i="5" s="1"/>
  <c r="HD51" i="5"/>
  <c r="HO5" i="5" s="1"/>
  <c r="HH51" i="5"/>
  <c r="HS5" i="5" s="1"/>
  <c r="HL51" i="5"/>
  <c r="HW5" i="5" s="1"/>
  <c r="HP51" i="5"/>
  <c r="IA5" i="5" s="1"/>
  <c r="HT51" i="5"/>
  <c r="IE5" i="5" s="1"/>
  <c r="HX51" i="5"/>
  <c r="II5" i="5" s="1"/>
  <c r="IB51" i="5"/>
  <c r="IM5" i="5" s="1"/>
  <c r="IF51" i="5"/>
  <c r="IQ5" i="5" s="1"/>
  <c r="IJ51" i="5"/>
  <c r="IU5" i="5" s="1"/>
  <c r="IN51" i="5"/>
  <c r="IY5" i="5" s="1"/>
  <c r="IR51" i="5"/>
  <c r="JC5" i="5" s="1"/>
  <c r="E51" i="5"/>
  <c r="P5" i="5" s="1"/>
  <c r="I51" i="5"/>
  <c r="T5" i="5" s="1"/>
  <c r="M51" i="5"/>
  <c r="X5" i="5" s="1"/>
  <c r="Q51" i="5"/>
  <c r="AB5" i="5" s="1"/>
  <c r="Y51" i="5"/>
  <c r="AJ5" i="5" s="1"/>
  <c r="AG51" i="5"/>
  <c r="AR5" i="5" s="1"/>
  <c r="AS51" i="5"/>
  <c r="BD5" i="5" s="1"/>
  <c r="BA51" i="5"/>
  <c r="BL5" i="5" s="1"/>
  <c r="BM51" i="5"/>
  <c r="BX5" i="5" s="1"/>
  <c r="BY51" i="5"/>
  <c r="CJ5" i="5" s="1"/>
  <c r="CO51" i="5"/>
  <c r="CZ5" i="5" s="1"/>
  <c r="DA51" i="5"/>
  <c r="DL5" i="5" s="1"/>
  <c r="DI51" i="5"/>
  <c r="DT5" i="5" s="1"/>
  <c r="DU51" i="5"/>
  <c r="EF5" i="5" s="1"/>
  <c r="EK51" i="5"/>
  <c r="EV5" i="5" s="1"/>
  <c r="EW51" i="5"/>
  <c r="FH5" i="5" s="1"/>
  <c r="FE51" i="5"/>
  <c r="FP5" i="5" s="1"/>
  <c r="FQ51" i="5"/>
  <c r="GB5" i="5" s="1"/>
  <c r="GK51" i="5"/>
  <c r="GV5" i="5" s="1"/>
  <c r="GW51" i="5"/>
  <c r="HH5" i="5" s="1"/>
  <c r="HE51" i="5"/>
  <c r="HP5" i="5" s="1"/>
  <c r="HQ51" i="5"/>
  <c r="IB5" i="5" s="1"/>
  <c r="IG51" i="5"/>
  <c r="IR5" i="5" s="1"/>
  <c r="IO51" i="5"/>
  <c r="IZ5" i="5" s="1"/>
  <c r="J61" i="6"/>
  <c r="J20" i="6" s="1"/>
  <c r="J19" i="6"/>
  <c r="D50" i="6"/>
  <c r="W62" i="6" s="1"/>
  <c r="S50" i="6"/>
  <c r="S54" i="6" s="1"/>
  <c r="AI62" i="6"/>
  <c r="AQ62" i="6"/>
  <c r="AY62" i="6"/>
  <c r="BG62" i="6"/>
  <c r="BO62" i="6"/>
  <c r="BW62" i="6"/>
  <c r="CE62" i="6"/>
  <c r="CM62" i="6"/>
  <c r="CU62" i="6"/>
  <c r="CY62" i="6"/>
  <c r="DC62" i="6"/>
  <c r="DG62" i="6"/>
  <c r="DK62" i="6"/>
  <c r="DO62" i="6"/>
  <c r="DS62" i="6"/>
  <c r="DW62" i="6"/>
  <c r="EA62" i="6"/>
  <c r="T62" i="6"/>
  <c r="X62" i="6"/>
  <c r="AB62" i="6"/>
  <c r="AF62" i="6"/>
  <c r="AJ62" i="6"/>
  <c r="AN62" i="6"/>
  <c r="AR62" i="6"/>
  <c r="AV62" i="6"/>
  <c r="AZ62" i="6"/>
  <c r="BD62" i="6"/>
  <c r="BH62" i="6"/>
  <c r="BL62" i="6"/>
  <c r="BP62" i="6"/>
  <c r="BT62" i="6"/>
  <c r="BX62" i="6"/>
  <c r="CB62" i="6"/>
  <c r="CF62" i="6"/>
  <c r="CJ62" i="6"/>
  <c r="CN62" i="6"/>
  <c r="CR62" i="6"/>
  <c r="CV62" i="6"/>
  <c r="CZ62" i="6"/>
  <c r="DD62" i="6"/>
  <c r="DH62" i="6"/>
  <c r="DL62" i="6"/>
  <c r="DP62" i="6"/>
  <c r="DT62" i="6"/>
  <c r="DX62" i="6"/>
  <c r="EB62" i="6"/>
  <c r="EF62" i="6"/>
  <c r="U62" i="6"/>
  <c r="Y62" i="6"/>
  <c r="AC62" i="6"/>
  <c r="AG62" i="6"/>
  <c r="AK62" i="6"/>
  <c r="AO62" i="6"/>
  <c r="AS62" i="6"/>
  <c r="AW62" i="6"/>
  <c r="BA62" i="6"/>
  <c r="BE62" i="6"/>
  <c r="BI62" i="6"/>
  <c r="BM62" i="6"/>
  <c r="BQ62" i="6"/>
  <c r="BU62" i="6"/>
  <c r="BY62" i="6"/>
  <c r="CC62" i="6"/>
  <c r="CG62" i="6"/>
  <c r="CK62" i="6"/>
  <c r="CO62" i="6"/>
  <c r="CS62" i="6"/>
  <c r="CW62" i="6"/>
  <c r="DA62" i="6"/>
  <c r="DE62" i="6"/>
  <c r="DI62" i="6"/>
  <c r="DM62" i="6"/>
  <c r="DQ62" i="6"/>
  <c r="DU62" i="6"/>
  <c r="DY62" i="6"/>
  <c r="EC62" i="6"/>
  <c r="EG62" i="6"/>
  <c r="EK62" i="6"/>
  <c r="EO62" i="6"/>
  <c r="ES62" i="6"/>
  <c r="EW62" i="6"/>
  <c r="FA62" i="6"/>
  <c r="FE62" i="6"/>
  <c r="FI62" i="6"/>
  <c r="FM62" i="6"/>
  <c r="FQ62" i="6"/>
  <c r="FU62" i="6"/>
  <c r="FY62" i="6"/>
  <c r="GC62" i="6"/>
  <c r="GG62" i="6"/>
  <c r="GK62" i="6"/>
  <c r="GO62" i="6"/>
  <c r="GS62" i="6"/>
  <c r="GW62" i="6"/>
  <c r="HA62" i="6"/>
  <c r="HE62" i="6"/>
  <c r="HI62" i="6"/>
  <c r="HM62" i="6"/>
  <c r="HQ62" i="6"/>
  <c r="HU62" i="6"/>
  <c r="HY62" i="6"/>
  <c r="IC62" i="6"/>
  <c r="IG62" i="6"/>
  <c r="IK62" i="6"/>
  <c r="IO62" i="6"/>
  <c r="T75" i="6"/>
  <c r="X75" i="6"/>
  <c r="AB75" i="6"/>
  <c r="AF75" i="6"/>
  <c r="AJ75" i="6"/>
  <c r="AN75" i="6"/>
  <c r="AR75" i="6"/>
  <c r="AV75" i="6"/>
  <c r="AZ75" i="6"/>
  <c r="BD75" i="6"/>
  <c r="BH75" i="6"/>
  <c r="BL75" i="6"/>
  <c r="BP75" i="6"/>
  <c r="BT75" i="6"/>
  <c r="BX75" i="6"/>
  <c r="CB75" i="6"/>
  <c r="CF75" i="6"/>
  <c r="CJ75" i="6"/>
  <c r="CN75" i="6"/>
  <c r="CR75" i="6"/>
  <c r="CV75" i="6"/>
  <c r="CZ75" i="6"/>
  <c r="DD75" i="6"/>
  <c r="DH75" i="6"/>
  <c r="DL75" i="6"/>
  <c r="DP75" i="6"/>
  <c r="DT75" i="6"/>
  <c r="AH62" i="6"/>
  <c r="AX62" i="6"/>
  <c r="BN62" i="6"/>
  <c r="CD62" i="6"/>
  <c r="CT62" i="6"/>
  <c r="DJ62" i="6"/>
  <c r="DZ62" i="6"/>
  <c r="EI62" i="6"/>
  <c r="EN62" i="6"/>
  <c r="ET62" i="6"/>
  <c r="EY62" i="6"/>
  <c r="FD62" i="6"/>
  <c r="FJ62" i="6"/>
  <c r="FO62" i="6"/>
  <c r="FT62" i="6"/>
  <c r="FZ62" i="6"/>
  <c r="GE62" i="6"/>
  <c r="GJ62" i="6"/>
  <c r="GP62" i="6"/>
  <c r="GU62" i="6"/>
  <c r="GZ62" i="6"/>
  <c r="HF62" i="6"/>
  <c r="HK62" i="6"/>
  <c r="HP62" i="6"/>
  <c r="HV62" i="6"/>
  <c r="IA62" i="6"/>
  <c r="IF62" i="6"/>
  <c r="IL62" i="6"/>
  <c r="IQ62" i="6"/>
  <c r="W75" i="6"/>
  <c r="AC75" i="6"/>
  <c r="AH75" i="6"/>
  <c r="AM75" i="6"/>
  <c r="AS75" i="6"/>
  <c r="AX75" i="6"/>
  <c r="BC75" i="6"/>
  <c r="BI75" i="6"/>
  <c r="BN75" i="6"/>
  <c r="BS75" i="6"/>
  <c r="BY75" i="6"/>
  <c r="CD75" i="6"/>
  <c r="CI75" i="6"/>
  <c r="CO75" i="6"/>
  <c r="CT75" i="6"/>
  <c r="CY75" i="6"/>
  <c r="DE75" i="6"/>
  <c r="DJ75" i="6"/>
  <c r="DO75" i="6"/>
  <c r="DU75" i="6"/>
  <c r="DY75" i="6"/>
  <c r="EC75" i="6"/>
  <c r="EG75" i="6"/>
  <c r="EK75" i="6"/>
  <c r="EO75" i="6"/>
  <c r="ES75" i="6"/>
  <c r="EW75" i="6"/>
  <c r="FA75" i="6"/>
  <c r="FE75" i="6"/>
  <c r="FI75" i="6"/>
  <c r="FM75" i="6"/>
  <c r="FQ75" i="6"/>
  <c r="FU75" i="6"/>
  <c r="FY75" i="6"/>
  <c r="GC75" i="6"/>
  <c r="GG75" i="6"/>
  <c r="GK75" i="6"/>
  <c r="GO75" i="6"/>
  <c r="GS75" i="6"/>
  <c r="GW75" i="6"/>
  <c r="HA75" i="6"/>
  <c r="HE75" i="6"/>
  <c r="HI75" i="6"/>
  <c r="HM75" i="6"/>
  <c r="HQ75" i="6"/>
  <c r="HU75" i="6"/>
  <c r="HY75" i="6"/>
  <c r="IC75" i="6"/>
  <c r="IG75" i="6"/>
  <c r="IK75" i="6"/>
  <c r="IO75" i="6"/>
  <c r="S75" i="6"/>
  <c r="V49" i="6"/>
  <c r="Z49" i="6"/>
  <c r="AD49" i="6"/>
  <c r="AH49" i="6"/>
  <c r="V62" i="6"/>
  <c r="AL62" i="6"/>
  <c r="BB62" i="6"/>
  <c r="BR62" i="6"/>
  <c r="CH62" i="6"/>
  <c r="CX62" i="6"/>
  <c r="DN62" i="6"/>
  <c r="ED62" i="6"/>
  <c r="EJ62" i="6"/>
  <c r="EP62" i="6"/>
  <c r="EU62" i="6"/>
  <c r="EZ62" i="6"/>
  <c r="FF62" i="6"/>
  <c r="FK62" i="6"/>
  <c r="FP62" i="6"/>
  <c r="FV62" i="6"/>
  <c r="GA62" i="6"/>
  <c r="GF62" i="6"/>
  <c r="GL62" i="6"/>
  <c r="GQ62" i="6"/>
  <c r="GV62" i="6"/>
  <c r="HB62" i="6"/>
  <c r="HG62" i="6"/>
  <c r="HL62" i="6"/>
  <c r="HR62" i="6"/>
  <c r="HW62" i="6"/>
  <c r="IB62" i="6"/>
  <c r="IH62" i="6"/>
  <c r="IM62" i="6"/>
  <c r="IR62" i="6"/>
  <c r="Y75" i="6"/>
  <c r="AD75" i="6"/>
  <c r="AI75" i="6"/>
  <c r="AO75" i="6"/>
  <c r="AT75" i="6"/>
  <c r="AY75" i="6"/>
  <c r="BE75" i="6"/>
  <c r="BJ75" i="6"/>
  <c r="BO75" i="6"/>
  <c r="BU75" i="6"/>
  <c r="BZ75" i="6"/>
  <c r="CE75" i="6"/>
  <c r="CK75" i="6"/>
  <c r="CP75" i="6"/>
  <c r="CU75" i="6"/>
  <c r="DA75" i="6"/>
  <c r="DF75" i="6"/>
  <c r="DK75" i="6"/>
  <c r="DQ75" i="6"/>
  <c r="DV75" i="6"/>
  <c r="DZ75" i="6"/>
  <c r="ED75" i="6"/>
  <c r="EH75" i="6"/>
  <c r="EL75" i="6"/>
  <c r="EP75" i="6"/>
  <c r="ET75" i="6"/>
  <c r="EX75" i="6"/>
  <c r="FB75" i="6"/>
  <c r="FF75" i="6"/>
  <c r="FJ75" i="6"/>
  <c r="FN75" i="6"/>
  <c r="FR75" i="6"/>
  <c r="FV75" i="6"/>
  <c r="FZ75" i="6"/>
  <c r="GD75" i="6"/>
  <c r="GH75" i="6"/>
  <c r="GL75" i="6"/>
  <c r="GP75" i="6"/>
  <c r="GT75" i="6"/>
  <c r="GX75" i="6"/>
  <c r="HB75" i="6"/>
  <c r="HF75" i="6"/>
  <c r="HJ75" i="6"/>
  <c r="HN75" i="6"/>
  <c r="Z62" i="6"/>
  <c r="AP62" i="6"/>
  <c r="BF62" i="6"/>
  <c r="BV62" i="6"/>
  <c r="CL62" i="6"/>
  <c r="DB62" i="6"/>
  <c r="DR62" i="6"/>
  <c r="EE62" i="6"/>
  <c r="EL62" i="6"/>
  <c r="EQ62" i="6"/>
  <c r="EV62" i="6"/>
  <c r="FB62" i="6"/>
  <c r="FG62" i="6"/>
  <c r="FL62" i="6"/>
  <c r="FR62" i="6"/>
  <c r="FW62" i="6"/>
  <c r="GB62" i="6"/>
  <c r="GH62" i="6"/>
  <c r="GM62" i="6"/>
  <c r="GR62" i="6"/>
  <c r="GX62" i="6"/>
  <c r="HC62" i="6"/>
  <c r="HH62" i="6"/>
  <c r="HN62" i="6"/>
  <c r="HS62" i="6"/>
  <c r="HX62" i="6"/>
  <c r="ID62" i="6"/>
  <c r="II62" i="6"/>
  <c r="IN62" i="6"/>
  <c r="U75" i="6"/>
  <c r="Z75" i="6"/>
  <c r="AE75" i="6"/>
  <c r="AK75" i="6"/>
  <c r="AP75" i="6"/>
  <c r="AU75" i="6"/>
  <c r="BA75" i="6"/>
  <c r="BF75" i="6"/>
  <c r="BK75" i="6"/>
  <c r="BQ75" i="6"/>
  <c r="BV75" i="6"/>
  <c r="CA75" i="6"/>
  <c r="CG75" i="6"/>
  <c r="CL75" i="6"/>
  <c r="CQ75" i="6"/>
  <c r="CW75" i="6"/>
  <c r="DB75" i="6"/>
  <c r="DG75" i="6"/>
  <c r="DM75" i="6"/>
  <c r="DR75" i="6"/>
  <c r="DW75" i="6"/>
  <c r="EA75" i="6"/>
  <c r="EE75" i="6"/>
  <c r="EI75" i="6"/>
  <c r="EM75" i="6"/>
  <c r="EQ75" i="6"/>
  <c r="EU75" i="6"/>
  <c r="EY75" i="6"/>
  <c r="FC75" i="6"/>
  <c r="FG75" i="6"/>
  <c r="FK75" i="6"/>
  <c r="FO75" i="6"/>
  <c r="FS75" i="6"/>
  <c r="FW75" i="6"/>
  <c r="GA75" i="6"/>
  <c r="GE75" i="6"/>
  <c r="GI75" i="6"/>
  <c r="GM75" i="6"/>
  <c r="GQ75" i="6"/>
  <c r="GU75" i="6"/>
  <c r="GY75" i="6"/>
  <c r="HC75" i="6"/>
  <c r="HG75" i="6"/>
  <c r="HK75" i="6"/>
  <c r="HO75" i="6"/>
  <c r="HS75" i="6"/>
  <c r="HW75" i="6"/>
  <c r="IA75" i="6"/>
  <c r="IE75" i="6"/>
  <c r="II75" i="6"/>
  <c r="IM75" i="6"/>
  <c r="IQ75" i="6"/>
  <c r="T49" i="6"/>
  <c r="X49" i="6"/>
  <c r="AB49" i="6"/>
  <c r="AF49" i="6"/>
  <c r="AJ49" i="6"/>
  <c r="BZ62" i="6"/>
  <c r="EH62" i="6"/>
  <c r="FC62" i="6"/>
  <c r="FX62" i="6"/>
  <c r="GT62" i="6"/>
  <c r="HO62" i="6"/>
  <c r="IJ62" i="6"/>
  <c r="AG75" i="6"/>
  <c r="BB75" i="6"/>
  <c r="BW75" i="6"/>
  <c r="CS75" i="6"/>
  <c r="DN75" i="6"/>
  <c r="EF75" i="6"/>
  <c r="EV75" i="6"/>
  <c r="FL75" i="6"/>
  <c r="GB75" i="6"/>
  <c r="GR75" i="6"/>
  <c r="HH75" i="6"/>
  <c r="HT75" i="6"/>
  <c r="IB75" i="6"/>
  <c r="IJ75" i="6"/>
  <c r="IR75" i="6"/>
  <c r="Y49" i="6"/>
  <c r="AG49" i="6"/>
  <c r="AM49" i="6"/>
  <c r="AQ49" i="6"/>
  <c r="AU49" i="6"/>
  <c r="AY49" i="6"/>
  <c r="BC49" i="6"/>
  <c r="BG49" i="6"/>
  <c r="BK49" i="6"/>
  <c r="BO49" i="6"/>
  <c r="BS49" i="6"/>
  <c r="BW49" i="6"/>
  <c r="CA49" i="6"/>
  <c r="CE49" i="6"/>
  <c r="CI49" i="6"/>
  <c r="CM49" i="6"/>
  <c r="CQ49" i="6"/>
  <c r="CU49" i="6"/>
  <c r="CY49" i="6"/>
  <c r="DC49" i="6"/>
  <c r="DG49" i="6"/>
  <c r="DK49" i="6"/>
  <c r="DO49" i="6"/>
  <c r="DS49" i="6"/>
  <c r="DW49" i="6"/>
  <c r="EA49" i="6"/>
  <c r="EE49" i="6"/>
  <c r="EI49" i="6"/>
  <c r="EM49" i="6"/>
  <c r="EQ49" i="6"/>
  <c r="EU49" i="6"/>
  <c r="EY49" i="6"/>
  <c r="FC49" i="6"/>
  <c r="FG49" i="6"/>
  <c r="FK49" i="6"/>
  <c r="FO49" i="6"/>
  <c r="FS49" i="6"/>
  <c r="FW49" i="6"/>
  <c r="GA49" i="6"/>
  <c r="GE49" i="6"/>
  <c r="GI49" i="6"/>
  <c r="GM49" i="6"/>
  <c r="GQ49" i="6"/>
  <c r="GU49" i="6"/>
  <c r="GY49" i="6"/>
  <c r="HC49" i="6"/>
  <c r="HG49" i="6"/>
  <c r="HK49" i="6"/>
  <c r="HO49" i="6"/>
  <c r="HS49" i="6"/>
  <c r="HW49" i="6"/>
  <c r="IA49" i="6"/>
  <c r="IE49" i="6"/>
  <c r="II49" i="6"/>
  <c r="IM49" i="6"/>
  <c r="IQ49" i="6"/>
  <c r="DV62" i="6"/>
  <c r="EB75" i="6"/>
  <c r="GN75" i="6"/>
  <c r="HR75" i="6"/>
  <c r="W49" i="6"/>
  <c r="AP49" i="6"/>
  <c r="AX49" i="6"/>
  <c r="BN49" i="6"/>
  <c r="AD62" i="6"/>
  <c r="CP62" i="6"/>
  <c r="EM62" i="6"/>
  <c r="FH62" i="6"/>
  <c r="GD62" i="6"/>
  <c r="GY62" i="6"/>
  <c r="HT62" i="6"/>
  <c r="IP62" i="6"/>
  <c r="AL75" i="6"/>
  <c r="BG75" i="6"/>
  <c r="CC75" i="6"/>
  <c r="CX75" i="6"/>
  <c r="DS75" i="6"/>
  <c r="EJ75" i="6"/>
  <c r="EZ75" i="6"/>
  <c r="FP75" i="6"/>
  <c r="GF75" i="6"/>
  <c r="GV75" i="6"/>
  <c r="HL75" i="6"/>
  <c r="HV75" i="6"/>
  <c r="ID75" i="6"/>
  <c r="IL75" i="6"/>
  <c r="S62" i="6"/>
  <c r="AA49" i="6"/>
  <c r="AI49" i="6"/>
  <c r="AN49" i="6"/>
  <c r="AR49" i="6"/>
  <c r="AV49" i="6"/>
  <c r="AZ49" i="6"/>
  <c r="BD49" i="6"/>
  <c r="BH49" i="6"/>
  <c r="BL49" i="6"/>
  <c r="BP49" i="6"/>
  <c r="BT49" i="6"/>
  <c r="BX49" i="6"/>
  <c r="CB49" i="6"/>
  <c r="CF49" i="6"/>
  <c r="CJ49" i="6"/>
  <c r="CN49" i="6"/>
  <c r="CR49" i="6"/>
  <c r="CV49" i="6"/>
  <c r="CZ49" i="6"/>
  <c r="DD49" i="6"/>
  <c r="DH49" i="6"/>
  <c r="DL49" i="6"/>
  <c r="DP49" i="6"/>
  <c r="DT49" i="6"/>
  <c r="DX49" i="6"/>
  <c r="EB49" i="6"/>
  <c r="EF49" i="6"/>
  <c r="EJ49" i="6"/>
  <c r="EN49" i="6"/>
  <c r="ER49" i="6"/>
  <c r="EV49" i="6"/>
  <c r="EZ49" i="6"/>
  <c r="FD49" i="6"/>
  <c r="FH49" i="6"/>
  <c r="FL49" i="6"/>
  <c r="FP49" i="6"/>
  <c r="FT49" i="6"/>
  <c r="FX49" i="6"/>
  <c r="GB49" i="6"/>
  <c r="GF49" i="6"/>
  <c r="GJ49" i="6"/>
  <c r="GN49" i="6"/>
  <c r="GR49" i="6"/>
  <c r="GV49" i="6"/>
  <c r="GZ49" i="6"/>
  <c r="HD49" i="6"/>
  <c r="HH49" i="6"/>
  <c r="HL49" i="6"/>
  <c r="HP49" i="6"/>
  <c r="HT49" i="6"/>
  <c r="HX49" i="6"/>
  <c r="IB49" i="6"/>
  <c r="IF49" i="6"/>
  <c r="IJ49" i="6"/>
  <c r="IN49" i="6"/>
  <c r="IR49" i="6"/>
  <c r="FS62" i="6"/>
  <c r="FX75" i="6"/>
  <c r="IH75" i="6"/>
  <c r="AE49" i="6"/>
  <c r="AT49" i="6"/>
  <c r="BF49" i="6"/>
  <c r="AT62" i="6"/>
  <c r="DF62" i="6"/>
  <c r="ER62" i="6"/>
  <c r="FN62" i="6"/>
  <c r="GI62" i="6"/>
  <c r="HD62" i="6"/>
  <c r="HZ62" i="6"/>
  <c r="V75" i="6"/>
  <c r="AQ75" i="6"/>
  <c r="BM75" i="6"/>
  <c r="CH75" i="6"/>
  <c r="DC75" i="6"/>
  <c r="DX75" i="6"/>
  <c r="EN75" i="6"/>
  <c r="FD75" i="6"/>
  <c r="FT75" i="6"/>
  <c r="GJ75" i="6"/>
  <c r="GZ75" i="6"/>
  <c r="HP75" i="6"/>
  <c r="HX75" i="6"/>
  <c r="IF75" i="6"/>
  <c r="IN75" i="6"/>
  <c r="U49" i="6"/>
  <c r="AC49" i="6"/>
  <c r="AK49" i="6"/>
  <c r="AO49" i="6"/>
  <c r="AS49" i="6"/>
  <c r="AW49" i="6"/>
  <c r="BA49" i="6"/>
  <c r="BE49" i="6"/>
  <c r="BI49" i="6"/>
  <c r="BM49" i="6"/>
  <c r="BQ49" i="6"/>
  <c r="BU49" i="6"/>
  <c r="BY49" i="6"/>
  <c r="CC49" i="6"/>
  <c r="CG49" i="6"/>
  <c r="CK49" i="6"/>
  <c r="CO49" i="6"/>
  <c r="CS49" i="6"/>
  <c r="CW49" i="6"/>
  <c r="DA49" i="6"/>
  <c r="DE49" i="6"/>
  <c r="DI49" i="6"/>
  <c r="DM49" i="6"/>
  <c r="DQ49" i="6"/>
  <c r="DU49" i="6"/>
  <c r="DY49" i="6"/>
  <c r="EC49" i="6"/>
  <c r="EG49" i="6"/>
  <c r="EK49" i="6"/>
  <c r="EO49" i="6"/>
  <c r="ES49" i="6"/>
  <c r="EW49" i="6"/>
  <c r="FA49" i="6"/>
  <c r="FE49" i="6"/>
  <c r="FI49" i="6"/>
  <c r="FM49" i="6"/>
  <c r="FQ49" i="6"/>
  <c r="FU49" i="6"/>
  <c r="FY49" i="6"/>
  <c r="GC49" i="6"/>
  <c r="GG49" i="6"/>
  <c r="GK49" i="6"/>
  <c r="GO49" i="6"/>
  <c r="GS49" i="6"/>
  <c r="GW49" i="6"/>
  <c r="HA49" i="6"/>
  <c r="HE49" i="6"/>
  <c r="HI49" i="6"/>
  <c r="HM49" i="6"/>
  <c r="HQ49" i="6"/>
  <c r="HU49" i="6"/>
  <c r="HY49" i="6"/>
  <c r="IC49" i="6"/>
  <c r="IG49" i="6"/>
  <c r="IK49" i="6"/>
  <c r="IO49" i="6"/>
  <c r="S49" i="6"/>
  <c r="BJ62" i="6"/>
  <c r="EX62" i="6"/>
  <c r="GN62" i="6"/>
  <c r="HJ62" i="6"/>
  <c r="IE62" i="6"/>
  <c r="AA75" i="6"/>
  <c r="AW75" i="6"/>
  <c r="BR75" i="6"/>
  <c r="CM75" i="6"/>
  <c r="DI75" i="6"/>
  <c r="ER75" i="6"/>
  <c r="FH75" i="6"/>
  <c r="HD75" i="6"/>
  <c r="HZ75" i="6"/>
  <c r="IP75" i="6"/>
  <c r="AL49" i="6"/>
  <c r="BB49" i="6"/>
  <c r="BJ49" i="6"/>
  <c r="CD49" i="6"/>
  <c r="CT49" i="6"/>
  <c r="DJ49" i="6"/>
  <c r="DZ49" i="6"/>
  <c r="EP49" i="6"/>
  <c r="FF49" i="6"/>
  <c r="FV49" i="6"/>
  <c r="GL49" i="6"/>
  <c r="HB49" i="6"/>
  <c r="HR49" i="6"/>
  <c r="IH49" i="6"/>
  <c r="BR49" i="6"/>
  <c r="CH49" i="6"/>
  <c r="CX49" i="6"/>
  <c r="DN49" i="6"/>
  <c r="ED49" i="6"/>
  <c r="ET49" i="6"/>
  <c r="FJ49" i="6"/>
  <c r="FZ49" i="6"/>
  <c r="GP49" i="6"/>
  <c r="HF49" i="6"/>
  <c r="HV49" i="6"/>
  <c r="IL49" i="6"/>
  <c r="BV49" i="6"/>
  <c r="CL49" i="6"/>
  <c r="DB49" i="6"/>
  <c r="DR49" i="6"/>
  <c r="EH49" i="6"/>
  <c r="EX49" i="6"/>
  <c r="FN49" i="6"/>
  <c r="GD49" i="6"/>
  <c r="GT49" i="6"/>
  <c r="HJ49" i="6"/>
  <c r="HZ49" i="6"/>
  <c r="IP49" i="6"/>
  <c r="BZ49" i="6"/>
  <c r="CP49" i="6"/>
  <c r="DF49" i="6"/>
  <c r="DV49" i="6"/>
  <c r="EL49" i="6"/>
  <c r="FB49" i="6"/>
  <c r="FR49" i="6"/>
  <c r="GH49" i="6"/>
  <c r="GX49" i="6"/>
  <c r="HN49" i="6"/>
  <c r="ID49" i="6"/>
  <c r="E54" i="5"/>
  <c r="P8" i="5" s="1"/>
  <c r="E53" i="5"/>
  <c r="D55" i="5"/>
  <c r="O9" i="5" s="1"/>
  <c r="Q78" i="6"/>
  <c r="S76" i="6" s="1"/>
  <c r="S80" i="6" s="1"/>
  <c r="J11" i="6"/>
  <c r="J55" i="6"/>
  <c r="J14" i="6" s="1"/>
  <c r="Q53" i="6"/>
  <c r="J13" i="6"/>
  <c r="Q64" i="6"/>
  <c r="J22" i="6"/>
  <c r="J69" i="6"/>
  <c r="J27" i="6" s="1"/>
  <c r="Q79" i="6"/>
  <c r="AH51" i="5" l="1"/>
  <c r="AS5" i="5" s="1"/>
  <c r="BS51" i="5"/>
  <c r="CD5" i="5" s="1"/>
  <c r="BC51" i="5"/>
  <c r="BN5" i="5" s="1"/>
  <c r="AM51" i="5"/>
  <c r="AX5" i="5" s="1"/>
  <c r="W51" i="5"/>
  <c r="AH5" i="5" s="1"/>
  <c r="G51" i="5"/>
  <c r="R5" i="5" s="1"/>
  <c r="HI51" i="5"/>
  <c r="HT5" i="5" s="1"/>
  <c r="FI51" i="5"/>
  <c r="FT5" i="5" s="1"/>
  <c r="DM51" i="5"/>
  <c r="DX5" i="5" s="1"/>
  <c r="BQ51" i="5"/>
  <c r="CB5" i="5" s="1"/>
  <c r="IP51" i="5"/>
  <c r="JA5" i="5" s="1"/>
  <c r="HZ51" i="5"/>
  <c r="IK5" i="5" s="1"/>
  <c r="HJ51" i="5"/>
  <c r="HU5" i="5" s="1"/>
  <c r="GT51" i="5"/>
  <c r="HE5" i="5" s="1"/>
  <c r="GD51" i="5"/>
  <c r="GO5" i="5" s="1"/>
  <c r="FN51" i="5"/>
  <c r="FY5" i="5" s="1"/>
  <c r="EX51" i="5"/>
  <c r="FI5" i="5" s="1"/>
  <c r="EH51" i="5"/>
  <c r="ES5" i="5" s="1"/>
  <c r="DR51" i="5"/>
  <c r="EC5" i="5" s="1"/>
  <c r="DB51" i="5"/>
  <c r="DM5" i="5" s="1"/>
  <c r="CL51" i="5"/>
  <c r="CW5" i="5" s="1"/>
  <c r="BV51" i="5"/>
  <c r="CG5" i="5" s="1"/>
  <c r="BF51" i="5"/>
  <c r="BQ5" i="5" s="1"/>
  <c r="AP51" i="5"/>
  <c r="BA5" i="5" s="1"/>
  <c r="Z51" i="5"/>
  <c r="AK5" i="5" s="1"/>
  <c r="J51" i="5"/>
  <c r="U5" i="5" s="1"/>
  <c r="V51" i="5"/>
  <c r="AG5" i="5" s="1"/>
  <c r="R51" i="5"/>
  <c r="AC5" i="5" s="1"/>
  <c r="N51" i="5"/>
  <c r="Y5" i="5" s="1"/>
  <c r="P6" i="5"/>
  <c r="E55" i="5"/>
  <c r="P9" i="5" s="1"/>
  <c r="P7" i="5"/>
  <c r="AA62" i="6"/>
  <c r="CQ62" i="6"/>
  <c r="CA62" i="6"/>
  <c r="BK62" i="6"/>
  <c r="AU62" i="6"/>
  <c r="AE62" i="6"/>
  <c r="S63" i="6"/>
  <c r="S64" i="6" s="1"/>
  <c r="S51" i="6"/>
  <c r="S53" i="6" s="1"/>
  <c r="S55" i="6" s="1"/>
  <c r="S6" i="6" s="1"/>
  <c r="S52" i="6"/>
  <c r="T50" i="6" s="1"/>
  <c r="T54" i="6" s="1"/>
  <c r="CI62" i="6"/>
  <c r="BS62" i="6"/>
  <c r="BC62" i="6"/>
  <c r="AM62" i="6"/>
  <c r="S77" i="6"/>
  <c r="S79" i="6" s="1"/>
  <c r="S81" i="6" s="1"/>
  <c r="S8" i="6" s="1"/>
  <c r="S78" i="6"/>
  <c r="F52" i="5"/>
  <c r="F53" i="5" s="1"/>
  <c r="Q66" i="6"/>
  <c r="E58" i="5" l="1"/>
  <c r="E57" i="5"/>
  <c r="P11" i="5" s="1"/>
  <c r="F55" i="5"/>
  <c r="Q9" i="5" s="1"/>
  <c r="Q7" i="5"/>
  <c r="F56" i="5"/>
  <c r="Q10" i="5" s="1"/>
  <c r="Q6" i="5"/>
  <c r="S82" i="6"/>
  <c r="S56" i="6"/>
  <c r="S67" i="6"/>
  <c r="S65" i="6"/>
  <c r="T63" i="6" s="1"/>
  <c r="T67" i="6" s="1"/>
  <c r="T52" i="6"/>
  <c r="T76" i="6"/>
  <c r="T51" i="6"/>
  <c r="S66" i="6"/>
  <c r="U50" i="6"/>
  <c r="U54" i="6" s="1"/>
  <c r="S57" i="6"/>
  <c r="F54" i="5"/>
  <c r="Q8" i="5" s="1"/>
  <c r="F57" i="5" l="1"/>
  <c r="Q11" i="5" s="1"/>
  <c r="F58" i="5"/>
  <c r="Q12" i="5" s="1"/>
  <c r="P12" i="5"/>
  <c r="E59" i="5"/>
  <c r="P13" i="5" s="1"/>
  <c r="T65" i="6"/>
  <c r="T64" i="6"/>
  <c r="T66" i="6" s="1"/>
  <c r="T69" i="6" s="1"/>
  <c r="U52" i="6"/>
  <c r="U51" i="6"/>
  <c r="U53" i="6" s="1"/>
  <c r="T53" i="6"/>
  <c r="U63" i="6"/>
  <c r="U67" i="6" s="1"/>
  <c r="T80" i="6"/>
  <c r="T77" i="6"/>
  <c r="G52" i="5"/>
  <c r="S58" i="6"/>
  <c r="S10" i="6" s="1"/>
  <c r="S68" i="6"/>
  <c r="S7" i="6" s="1"/>
  <c r="S69" i="6"/>
  <c r="T78" i="6"/>
  <c r="F59" i="5" l="1"/>
  <c r="Q13" i="5" s="1"/>
  <c r="G54" i="5"/>
  <c r="R8" i="5" s="1"/>
  <c r="R6" i="5"/>
  <c r="T68" i="6"/>
  <c r="T7" i="6" s="1"/>
  <c r="U55" i="6"/>
  <c r="U56" i="6"/>
  <c r="T70" i="6"/>
  <c r="T71" i="6" s="1"/>
  <c r="T11" i="6" s="1"/>
  <c r="S70" i="6"/>
  <c r="U65" i="6"/>
  <c r="T55" i="6"/>
  <c r="T6" i="6" s="1"/>
  <c r="U6" i="6" s="1"/>
  <c r="T56" i="6"/>
  <c r="U76" i="6"/>
  <c r="U80" i="6" s="1"/>
  <c r="U64" i="6"/>
  <c r="T79" i="6"/>
  <c r="T81" i="6" s="1"/>
  <c r="T8" i="6" s="1"/>
  <c r="G56" i="5"/>
  <c r="R10" i="5" s="1"/>
  <c r="G53" i="5"/>
  <c r="R7" i="5" s="1"/>
  <c r="V50" i="6"/>
  <c r="V54" i="6" s="1"/>
  <c r="H52" i="5" l="1"/>
  <c r="S6" i="5" s="1"/>
  <c r="H56" i="5"/>
  <c r="S10" i="5" s="1"/>
  <c r="T82" i="6"/>
  <c r="V63" i="6"/>
  <c r="V67" i="6" s="1"/>
  <c r="S71" i="6"/>
  <c r="S11" i="6" s="1"/>
  <c r="V52" i="6"/>
  <c r="V51" i="6"/>
  <c r="U78" i="6"/>
  <c r="H54" i="5"/>
  <c r="S8" i="5" s="1"/>
  <c r="H53" i="5"/>
  <c r="G55" i="5"/>
  <c r="R9" i="5" s="1"/>
  <c r="U77" i="6"/>
  <c r="T57" i="6"/>
  <c r="U57" i="6"/>
  <c r="U58" i="6" s="1"/>
  <c r="U10" i="6" s="1"/>
  <c r="G58" i="5"/>
  <c r="R12" i="5" s="1"/>
  <c r="U66" i="6"/>
  <c r="G57" i="5" l="1"/>
  <c r="R11" i="5" s="1"/>
  <c r="H55" i="5"/>
  <c r="S9" i="5" s="1"/>
  <c r="S7" i="5"/>
  <c r="V64" i="6"/>
  <c r="V66" i="6" s="1"/>
  <c r="V68" i="6" s="1"/>
  <c r="W50" i="6"/>
  <c r="W54" i="6" s="1"/>
  <c r="V65" i="6"/>
  <c r="U68" i="6"/>
  <c r="U7" i="6" s="1"/>
  <c r="U69" i="6"/>
  <c r="G59" i="5"/>
  <c r="R13" i="5" s="1"/>
  <c r="I52" i="5"/>
  <c r="V76" i="6"/>
  <c r="V80" i="6" s="1"/>
  <c r="T58" i="6"/>
  <c r="T10" i="6" s="1"/>
  <c r="U79" i="6"/>
  <c r="V53" i="6"/>
  <c r="V69" i="6" l="1"/>
  <c r="H58" i="5"/>
  <c r="S12" i="5" s="1"/>
  <c r="H57" i="5"/>
  <c r="S11" i="5" s="1"/>
  <c r="I56" i="5"/>
  <c r="T10" i="5" s="1"/>
  <c r="T6" i="5"/>
  <c r="I53" i="5"/>
  <c r="T7" i="5" s="1"/>
  <c r="V7" i="6"/>
  <c r="W51" i="6"/>
  <c r="W53" i="6" s="1"/>
  <c r="W55" i="6" s="1"/>
  <c r="U81" i="6"/>
  <c r="U8" i="6" s="1"/>
  <c r="U82" i="6"/>
  <c r="V78" i="6"/>
  <c r="I54" i="5"/>
  <c r="T8" i="5" s="1"/>
  <c r="V56" i="6"/>
  <c r="V55" i="6"/>
  <c r="V6" i="6" s="1"/>
  <c r="V77" i="6"/>
  <c r="V70" i="6"/>
  <c r="V71" i="6" s="1"/>
  <c r="V11" i="6" s="1"/>
  <c r="U70" i="6"/>
  <c r="W52" i="6"/>
  <c r="W63" i="6"/>
  <c r="W65" i="6" s="1"/>
  <c r="H59" i="5" l="1"/>
  <c r="S13" i="5" s="1"/>
  <c r="I55" i="5"/>
  <c r="I58" i="5" s="1"/>
  <c r="W6" i="6"/>
  <c r="W67" i="6"/>
  <c r="W64" i="6"/>
  <c r="J52" i="5"/>
  <c r="U6" i="5" s="1"/>
  <c r="U71" i="6"/>
  <c r="U11" i="6" s="1"/>
  <c r="V79" i="6"/>
  <c r="W76" i="6"/>
  <c r="W80" i="6" s="1"/>
  <c r="X63" i="6"/>
  <c r="X67" i="6" s="1"/>
  <c r="X50" i="6"/>
  <c r="X52" i="6" s="1"/>
  <c r="W56" i="6"/>
  <c r="W57" i="6" s="1"/>
  <c r="W58" i="6" s="1"/>
  <c r="W10" i="6" s="1"/>
  <c r="V57" i="6"/>
  <c r="T12" i="5" l="1"/>
  <c r="I59" i="5"/>
  <c r="T13" i="5" s="1"/>
  <c r="I57" i="5"/>
  <c r="T11" i="5" s="1"/>
  <c r="T9" i="5"/>
  <c r="Y50" i="6"/>
  <c r="Y54" i="6" s="1"/>
  <c r="W78" i="6"/>
  <c r="X64" i="6"/>
  <c r="X66" i="6" s="1"/>
  <c r="W66" i="6"/>
  <c r="W69" i="6" s="1"/>
  <c r="V81" i="6"/>
  <c r="V8" i="6" s="1"/>
  <c r="V82" i="6"/>
  <c r="V58" i="6"/>
  <c r="V10" i="6" s="1"/>
  <c r="X65" i="6"/>
  <c r="J56" i="5"/>
  <c r="U10" i="5" s="1"/>
  <c r="J53" i="5"/>
  <c r="U7" i="5" s="1"/>
  <c r="X54" i="6"/>
  <c r="X51" i="6"/>
  <c r="W77" i="6"/>
  <c r="J54" i="5"/>
  <c r="U8" i="5" s="1"/>
  <c r="X69" i="6" l="1"/>
  <c r="X70" i="6" s="1"/>
  <c r="X71" i="6" s="1"/>
  <c r="X11" i="6" s="1"/>
  <c r="X68" i="6"/>
  <c r="W70" i="6"/>
  <c r="W79" i="6"/>
  <c r="W68" i="6"/>
  <c r="W7" i="6" s="1"/>
  <c r="X7" i="6" s="1"/>
  <c r="X76" i="6"/>
  <c r="X80" i="6" s="1"/>
  <c r="Y52" i="6"/>
  <c r="J55" i="5"/>
  <c r="K52" i="5"/>
  <c r="Y51" i="6"/>
  <c r="X53" i="6"/>
  <c r="X55" i="6" s="1"/>
  <c r="X6" i="6" s="1"/>
  <c r="Y63" i="6"/>
  <c r="Y67" i="6" s="1"/>
  <c r="J57" i="5" l="1"/>
  <c r="U11" i="5" s="1"/>
  <c r="U9" i="5"/>
  <c r="K56" i="5"/>
  <c r="V10" i="5" s="1"/>
  <c r="V6" i="5"/>
  <c r="J58" i="5"/>
  <c r="U12" i="5" s="1"/>
  <c r="K54" i="5"/>
  <c r="V8" i="5" s="1"/>
  <c r="X78" i="6"/>
  <c r="X56" i="6"/>
  <c r="Y65" i="6"/>
  <c r="K53" i="5"/>
  <c r="V7" i="5" s="1"/>
  <c r="Z50" i="6"/>
  <c r="Z54" i="6" s="1"/>
  <c r="W81" i="6"/>
  <c r="W8" i="6" s="1"/>
  <c r="W82" i="6"/>
  <c r="Y64" i="6"/>
  <c r="J59" i="5"/>
  <c r="U13" i="5" s="1"/>
  <c r="Y76" i="6"/>
  <c r="Y80" i="6" s="1"/>
  <c r="Y53" i="6"/>
  <c r="X77" i="6"/>
  <c r="W71" i="6"/>
  <c r="W11" i="6" s="1"/>
  <c r="L52" i="5" l="1"/>
  <c r="Z52" i="6"/>
  <c r="Y55" i="6"/>
  <c r="Y6" i="6" s="1"/>
  <c r="Y56" i="6"/>
  <c r="Y57" i="6" s="1"/>
  <c r="Y58" i="6" s="1"/>
  <c r="Y10" i="6" s="1"/>
  <c r="L53" i="5"/>
  <c r="K55" i="5"/>
  <c r="V9" i="5" s="1"/>
  <c r="Y77" i="6"/>
  <c r="X79" i="6"/>
  <c r="Z51" i="6"/>
  <c r="AA50" i="6"/>
  <c r="AA54" i="6" s="1"/>
  <c r="X57" i="6"/>
  <c r="Y78" i="6"/>
  <c r="Y66" i="6"/>
  <c r="Z63" i="6"/>
  <c r="Z67" i="6" s="1"/>
  <c r="L55" i="5" l="1"/>
  <c r="W9" i="5" s="1"/>
  <c r="W7" i="5"/>
  <c r="L56" i="5"/>
  <c r="W10" i="5" s="1"/>
  <c r="W6" i="5"/>
  <c r="L54" i="5"/>
  <c r="L58" i="5"/>
  <c r="W12" i="5" s="1"/>
  <c r="Z65" i="6"/>
  <c r="AA52" i="6"/>
  <c r="AB50" i="6" s="1"/>
  <c r="AB54" i="6" s="1"/>
  <c r="Z64" i="6"/>
  <c r="Z66" i="6" s="1"/>
  <c r="Z69" i="6" s="1"/>
  <c r="AA51" i="6"/>
  <c r="AA53" i="6" s="1"/>
  <c r="Z53" i="6"/>
  <c r="K58" i="5"/>
  <c r="K57" i="5"/>
  <c r="V11" i="5" s="1"/>
  <c r="Z76" i="6"/>
  <c r="Z80" i="6" s="1"/>
  <c r="X58" i="6"/>
  <c r="X10" i="6" s="1"/>
  <c r="X81" i="6"/>
  <c r="X8" i="6" s="1"/>
  <c r="X82" i="6"/>
  <c r="AA63" i="6"/>
  <c r="AA67" i="6" s="1"/>
  <c r="Y69" i="6"/>
  <c r="Y68" i="6"/>
  <c r="Y7" i="6" s="1"/>
  <c r="Y79" i="6"/>
  <c r="L57" i="5" l="1"/>
  <c r="W11" i="5" s="1"/>
  <c r="K59" i="5"/>
  <c r="V13" i="5" s="1"/>
  <c r="V12" i="5"/>
  <c r="M52" i="5"/>
  <c r="W8" i="5"/>
  <c r="Z68" i="6"/>
  <c r="Z7" i="6" s="1"/>
  <c r="AA56" i="6"/>
  <c r="AA55" i="6"/>
  <c r="Z77" i="6"/>
  <c r="Z79" i="6" s="1"/>
  <c r="Z81" i="6" s="1"/>
  <c r="Z55" i="6"/>
  <c r="Z6" i="6" s="1"/>
  <c r="Z56" i="6"/>
  <c r="L59" i="5"/>
  <c r="W13" i="5" s="1"/>
  <c r="AA65" i="6"/>
  <c r="Z78" i="6"/>
  <c r="Y82" i="6"/>
  <c r="Y81" i="6"/>
  <c r="Y8" i="6" s="1"/>
  <c r="Z70" i="6"/>
  <c r="Z71" i="6" s="1"/>
  <c r="Z11" i="6" s="1"/>
  <c r="Y70" i="6"/>
  <c r="AA64" i="6"/>
  <c r="AB51" i="6"/>
  <c r="AB53" i="6" s="1"/>
  <c r="AB52" i="6"/>
  <c r="AA6" i="6" l="1"/>
  <c r="M56" i="5"/>
  <c r="X6" i="5"/>
  <c r="M54" i="5"/>
  <c r="M53" i="5"/>
  <c r="Z8" i="6"/>
  <c r="AB56" i="6"/>
  <c r="AB57" i="6" s="1"/>
  <c r="AB58" i="6" s="1"/>
  <c r="AB10" i="6" s="1"/>
  <c r="AB55" i="6"/>
  <c r="AB6" i="6" s="1"/>
  <c r="Z82" i="6"/>
  <c r="AA76" i="6"/>
  <c r="AB63" i="6"/>
  <c r="AB67" i="6" s="1"/>
  <c r="Z57" i="6"/>
  <c r="Z58" i="6" s="1"/>
  <c r="Z10" i="6" s="1"/>
  <c r="AA57" i="6"/>
  <c r="AA58" i="6" s="1"/>
  <c r="AA10" i="6" s="1"/>
  <c r="AC50" i="6"/>
  <c r="AC54" i="6" s="1"/>
  <c r="Y71" i="6"/>
  <c r="Y11" i="6" s="1"/>
  <c r="AA66" i="6"/>
  <c r="M55" i="5" l="1"/>
  <c r="X9" i="5" s="1"/>
  <c r="X7" i="5"/>
  <c r="X8" i="5"/>
  <c r="N52" i="5"/>
  <c r="N53" i="5" s="1"/>
  <c r="X10" i="5"/>
  <c r="M57" i="5"/>
  <c r="X11" i="5" s="1"/>
  <c r="AB65" i="6"/>
  <c r="AB64" i="6"/>
  <c r="AB66" i="6" s="1"/>
  <c r="AB69" i="6" s="1"/>
  <c r="AA80" i="6"/>
  <c r="AA77" i="6"/>
  <c r="AA68" i="6"/>
  <c r="AA7" i="6" s="1"/>
  <c r="AA69" i="6"/>
  <c r="AC52" i="6"/>
  <c r="AA78" i="6"/>
  <c r="AC63" i="6"/>
  <c r="AC67" i="6" s="1"/>
  <c r="AC51" i="6"/>
  <c r="M58" i="5" l="1"/>
  <c r="Y7" i="5"/>
  <c r="N55" i="5"/>
  <c r="Y9" i="5" s="1"/>
  <c r="M59" i="5"/>
  <c r="X13" i="5" s="1"/>
  <c r="X12" i="5"/>
  <c r="N56" i="5"/>
  <c r="Y10" i="5" s="1"/>
  <c r="Y6" i="5"/>
  <c r="N54" i="5"/>
  <c r="AB68" i="6"/>
  <c r="AB7" i="6" s="1"/>
  <c r="AC64" i="6"/>
  <c r="AC66" i="6" s="1"/>
  <c r="AC68" i="6" s="1"/>
  <c r="AC65" i="6"/>
  <c r="AD63" i="6" s="1"/>
  <c r="AB70" i="6"/>
  <c r="AB71" i="6" s="1"/>
  <c r="AB11" i="6" s="1"/>
  <c r="AA70" i="6"/>
  <c r="AA71" i="6" s="1"/>
  <c r="AA11" i="6" s="1"/>
  <c r="AC53" i="6"/>
  <c r="AA79" i="6"/>
  <c r="AA81" i="6" s="1"/>
  <c r="AA8" i="6" s="1"/>
  <c r="AB76" i="6"/>
  <c r="AB80" i="6" s="1"/>
  <c r="AD50" i="6"/>
  <c r="AD54" i="6" s="1"/>
  <c r="N57" i="5" l="1"/>
  <c r="Y11" i="5" s="1"/>
  <c r="N58" i="5"/>
  <c r="Y8" i="5"/>
  <c r="O52" i="5"/>
  <c r="O54" i="5" s="1"/>
  <c r="Z8" i="5" s="1"/>
  <c r="AC7" i="6"/>
  <c r="AA82" i="6"/>
  <c r="AD67" i="6"/>
  <c r="AD64" i="6"/>
  <c r="AD66" i="6" s="1"/>
  <c r="AB77" i="6"/>
  <c r="AB79" i="6" s="1"/>
  <c r="AB81" i="6" s="1"/>
  <c r="AB8" i="6" s="1"/>
  <c r="AC69" i="6"/>
  <c r="AC70" i="6" s="1"/>
  <c r="AC71" i="6" s="1"/>
  <c r="AC11" i="6" s="1"/>
  <c r="AD52" i="6"/>
  <c r="AE50" i="6" s="1"/>
  <c r="AE54" i="6" s="1"/>
  <c r="AC55" i="6"/>
  <c r="AC6" i="6" s="1"/>
  <c r="AC56" i="6"/>
  <c r="AC57" i="6" s="1"/>
  <c r="AC58" i="6" s="1"/>
  <c r="AC10" i="6" s="1"/>
  <c r="AB78" i="6"/>
  <c r="AD51" i="6"/>
  <c r="AD65" i="6"/>
  <c r="O56" i="5" l="1"/>
  <c r="Z10" i="5" s="1"/>
  <c r="Z6" i="5"/>
  <c r="O53" i="5"/>
  <c r="P52" i="5"/>
  <c r="N59" i="5"/>
  <c r="Y13" i="5" s="1"/>
  <c r="Y12" i="5"/>
  <c r="AD68" i="6"/>
  <c r="AD7" i="6" s="1"/>
  <c r="AB82" i="6"/>
  <c r="AE63" i="6"/>
  <c r="AD69" i="6"/>
  <c r="AD70" i="6" s="1"/>
  <c r="AD71" i="6" s="1"/>
  <c r="AD11" i="6" s="1"/>
  <c r="AE52" i="6"/>
  <c r="AE51" i="6"/>
  <c r="AE53" i="6" s="1"/>
  <c r="AE55" i="6" s="1"/>
  <c r="AD53" i="6"/>
  <c r="AC76" i="6"/>
  <c r="AC78" i="6" s="1"/>
  <c r="P56" i="5" l="1"/>
  <c r="AA10" i="5" s="1"/>
  <c r="AA6" i="5"/>
  <c r="P54" i="5"/>
  <c r="AA8" i="5" s="1"/>
  <c r="Z7" i="5"/>
  <c r="O55" i="5"/>
  <c r="P53" i="5"/>
  <c r="AA7" i="5" s="1"/>
  <c r="Q52" i="5"/>
  <c r="AE67" i="6"/>
  <c r="AE64" i="6"/>
  <c r="AD55" i="6"/>
  <c r="AD6" i="6" s="1"/>
  <c r="AE6" i="6" s="1"/>
  <c r="AD56" i="6"/>
  <c r="AD57" i="6" s="1"/>
  <c r="AD58" i="6" s="1"/>
  <c r="AD10" i="6" s="1"/>
  <c r="P55" i="5"/>
  <c r="AA9" i="5" s="1"/>
  <c r="AE65" i="6"/>
  <c r="AD76" i="6"/>
  <c r="AD80" i="6" s="1"/>
  <c r="AF50" i="6"/>
  <c r="AF54" i="6" s="1"/>
  <c r="AE56" i="6"/>
  <c r="AC80" i="6"/>
  <c r="AC77" i="6"/>
  <c r="Q56" i="5" l="1"/>
  <c r="AB10" i="5" s="1"/>
  <c r="AB6" i="5"/>
  <c r="Z9" i="5"/>
  <c r="O57" i="5"/>
  <c r="Z11" i="5" s="1"/>
  <c r="O58" i="5"/>
  <c r="Q53" i="5"/>
  <c r="AE57" i="6"/>
  <c r="AE58" i="6" s="1"/>
  <c r="AE10" i="6" s="1"/>
  <c r="AF51" i="6"/>
  <c r="AF53" i="6" s="1"/>
  <c r="AF56" i="6" s="1"/>
  <c r="AF57" i="6" s="1"/>
  <c r="AF58" i="6" s="1"/>
  <c r="AF10" i="6" s="1"/>
  <c r="AE66" i="6"/>
  <c r="AE68" i="6" s="1"/>
  <c r="AE7" i="6" s="1"/>
  <c r="AD78" i="6"/>
  <c r="AF63" i="6"/>
  <c r="AF67" i="6" s="1"/>
  <c r="AD77" i="6"/>
  <c r="AC79" i="6"/>
  <c r="AC82" i="6" s="1"/>
  <c r="AF52" i="6"/>
  <c r="P58" i="5"/>
  <c r="P57" i="5"/>
  <c r="AA11" i="5" s="1"/>
  <c r="Q54" i="5"/>
  <c r="AB8" i="5" s="1"/>
  <c r="P59" i="5" l="1"/>
  <c r="AA13" i="5" s="1"/>
  <c r="AA12" i="5"/>
  <c r="Q55" i="5"/>
  <c r="AB9" i="5" s="1"/>
  <c r="AB7" i="5"/>
  <c r="O59" i="5"/>
  <c r="Z13" i="5" s="1"/>
  <c r="Z12" i="5"/>
  <c r="Q57" i="5"/>
  <c r="AB11" i="5" s="1"/>
  <c r="AF55" i="6"/>
  <c r="AF6" i="6" s="1"/>
  <c r="AE69" i="6"/>
  <c r="AE70" i="6" s="1"/>
  <c r="AE71" i="6" s="1"/>
  <c r="AE11" i="6" s="1"/>
  <c r="AF65" i="6"/>
  <c r="AG63" i="6" s="1"/>
  <c r="AG67" i="6" s="1"/>
  <c r="R52" i="5"/>
  <c r="AC6" i="5" s="1"/>
  <c r="AC81" i="6"/>
  <c r="AC8" i="6" s="1"/>
  <c r="AE76" i="6"/>
  <c r="AE80" i="6" s="1"/>
  <c r="AD79" i="6"/>
  <c r="AG50" i="6"/>
  <c r="AG52" i="6" s="1"/>
  <c r="AF64" i="6"/>
  <c r="Q58" i="5" l="1"/>
  <c r="AG64" i="6"/>
  <c r="AF66" i="6"/>
  <c r="AH50" i="6"/>
  <c r="AH54" i="6" s="1"/>
  <c r="AD81" i="6"/>
  <c r="AD8" i="6" s="1"/>
  <c r="AD82" i="6"/>
  <c r="AE77" i="6"/>
  <c r="R56" i="5"/>
  <c r="AC10" i="5" s="1"/>
  <c r="R53" i="5"/>
  <c r="AC7" i="5" s="1"/>
  <c r="AG54" i="6"/>
  <c r="AG51" i="6"/>
  <c r="AE78" i="6"/>
  <c r="R54" i="5"/>
  <c r="AC8" i="5" s="1"/>
  <c r="AG65" i="6"/>
  <c r="AB12" i="5" l="1"/>
  <c r="Q59" i="5"/>
  <c r="AB13" i="5" s="1"/>
  <c r="AH52" i="6"/>
  <c r="AH51" i="6"/>
  <c r="AH53" i="6" s="1"/>
  <c r="AG53" i="6"/>
  <c r="AG56" i="6" s="1"/>
  <c r="AG57" i="6" s="1"/>
  <c r="AG58" i="6" s="1"/>
  <c r="AG10" i="6" s="1"/>
  <c r="AE79" i="6"/>
  <c r="AI50" i="6"/>
  <c r="AI54" i="6" s="1"/>
  <c r="AH63" i="6"/>
  <c r="AH67" i="6" s="1"/>
  <c r="AF68" i="6"/>
  <c r="AF7" i="6" s="1"/>
  <c r="AF69" i="6"/>
  <c r="AF70" i="6" s="1"/>
  <c r="AF71" i="6" s="1"/>
  <c r="AF11" i="6" s="1"/>
  <c r="S52" i="5"/>
  <c r="R55" i="5"/>
  <c r="AF76" i="6"/>
  <c r="AF80" i="6" s="1"/>
  <c r="AG66" i="6"/>
  <c r="R57" i="5" l="1"/>
  <c r="AC11" i="5" s="1"/>
  <c r="AC9" i="5"/>
  <c r="S56" i="5"/>
  <c r="AD10" i="5" s="1"/>
  <c r="AD6" i="5"/>
  <c r="R58" i="5"/>
  <c r="AH55" i="6"/>
  <c r="AH56" i="6"/>
  <c r="AH57" i="6" s="1"/>
  <c r="AH58" i="6" s="1"/>
  <c r="AH10" i="6" s="1"/>
  <c r="AG55" i="6"/>
  <c r="AG6" i="6" s="1"/>
  <c r="AF78" i="6"/>
  <c r="AG76" i="6" s="1"/>
  <c r="AG80" i="6" s="1"/>
  <c r="S53" i="5"/>
  <c r="AD7" i="5" s="1"/>
  <c r="AH64" i="6"/>
  <c r="AI52" i="6"/>
  <c r="AE82" i="6"/>
  <c r="AE81" i="6"/>
  <c r="AE8" i="6" s="1"/>
  <c r="AG68" i="6"/>
  <c r="AG7" i="6" s="1"/>
  <c r="AG69" i="6"/>
  <c r="AG70" i="6" s="1"/>
  <c r="AG71" i="6" s="1"/>
  <c r="AG11" i="6" s="1"/>
  <c r="S54" i="5"/>
  <c r="AD8" i="5" s="1"/>
  <c r="AH65" i="6"/>
  <c r="AF77" i="6"/>
  <c r="AI51" i="6"/>
  <c r="AI53" i="6" s="1"/>
  <c r="AI55" i="6" s="1"/>
  <c r="R59" i="5" l="1"/>
  <c r="AC13" i="5" s="1"/>
  <c r="AC12" i="5"/>
  <c r="AH6" i="6"/>
  <c r="AI6" i="6"/>
  <c r="AJ50" i="6"/>
  <c r="AJ54" i="6" s="1"/>
  <c r="T52" i="5"/>
  <c r="AH66" i="6"/>
  <c r="S55" i="5"/>
  <c r="AD9" i="5" s="1"/>
  <c r="AI56" i="6"/>
  <c r="AI57" i="6" s="1"/>
  <c r="AI58" i="6" s="1"/>
  <c r="AI10" i="6" s="1"/>
  <c r="AI63" i="6"/>
  <c r="AI67" i="6" s="1"/>
  <c r="AG77" i="6"/>
  <c r="AG79" i="6" s="1"/>
  <c r="AG81" i="6" s="1"/>
  <c r="AF79" i="6"/>
  <c r="AG78" i="6"/>
  <c r="T56" i="5" l="1"/>
  <c r="AE10" i="5" s="1"/>
  <c r="AE6" i="5"/>
  <c r="T53" i="5"/>
  <c r="AE7" i="5" s="1"/>
  <c r="AJ51" i="6"/>
  <c r="AI64" i="6"/>
  <c r="AI65" i="6"/>
  <c r="AJ63" i="6" s="1"/>
  <c r="AJ67" i="6" s="1"/>
  <c r="AF82" i="6"/>
  <c r="AF81" i="6"/>
  <c r="AF8" i="6" s="1"/>
  <c r="AG8" i="6" s="1"/>
  <c r="AG82" i="6"/>
  <c r="AH69" i="6"/>
  <c r="AH70" i="6" s="1"/>
  <c r="AH71" i="6" s="1"/>
  <c r="AH11" i="6" s="1"/>
  <c r="AH68" i="6"/>
  <c r="AH7" i="6" s="1"/>
  <c r="T54" i="5"/>
  <c r="AE8" i="5" s="1"/>
  <c r="S58" i="5"/>
  <c r="S57" i="5"/>
  <c r="AD11" i="5" s="1"/>
  <c r="AH76" i="6"/>
  <c r="AH80" i="6" s="1"/>
  <c r="AJ53" i="6"/>
  <c r="AJ55" i="6" s="1"/>
  <c r="AJ6" i="6" s="1"/>
  <c r="AI66" i="6"/>
  <c r="AI68" i="6" s="1"/>
  <c r="AJ52" i="6"/>
  <c r="T55" i="5" l="1"/>
  <c r="S59" i="5"/>
  <c r="AD13" i="5" s="1"/>
  <c r="AD12" i="5"/>
  <c r="AI7" i="6"/>
  <c r="AI69" i="6"/>
  <c r="AI70" i="6" s="1"/>
  <c r="AI71" i="6" s="1"/>
  <c r="AI11" i="6" s="1"/>
  <c r="AH77" i="6"/>
  <c r="AH78" i="6"/>
  <c r="AJ64" i="6"/>
  <c r="AJ65" i="6"/>
  <c r="AK50" i="6"/>
  <c r="AK52" i="6" s="1"/>
  <c r="AJ56" i="6"/>
  <c r="AJ57" i="6" s="1"/>
  <c r="AJ58" i="6" s="1"/>
  <c r="AJ10" i="6" s="1"/>
  <c r="U52" i="5"/>
  <c r="U54" i="5" l="1"/>
  <c r="AF8" i="5" s="1"/>
  <c r="AF6" i="5"/>
  <c r="T58" i="5"/>
  <c r="AE9" i="5"/>
  <c r="T57" i="5"/>
  <c r="AE11" i="5" s="1"/>
  <c r="AL50" i="6"/>
  <c r="AL54" i="6" s="1"/>
  <c r="AK63" i="6"/>
  <c r="AK67" i="6" s="1"/>
  <c r="AK54" i="6"/>
  <c r="AK51" i="6"/>
  <c r="AI76" i="6"/>
  <c r="AI80" i="6" s="1"/>
  <c r="U56" i="5"/>
  <c r="AF10" i="5" s="1"/>
  <c r="U53" i="5"/>
  <c r="AF7" i="5" s="1"/>
  <c r="AJ66" i="6"/>
  <c r="AH79" i="6"/>
  <c r="V52" i="5" l="1"/>
  <c r="T59" i="5"/>
  <c r="AE13" i="5" s="1"/>
  <c r="AE12" i="5"/>
  <c r="AK64" i="6"/>
  <c r="AK66" i="6" s="1"/>
  <c r="AK69" i="6" s="1"/>
  <c r="AI77" i="6"/>
  <c r="U55" i="5"/>
  <c r="AL51" i="6"/>
  <c r="AL53" i="6" s="1"/>
  <c r="AK53" i="6"/>
  <c r="AK55" i="6" s="1"/>
  <c r="AK6" i="6" s="1"/>
  <c r="AJ68" i="6"/>
  <c r="AJ7" i="6" s="1"/>
  <c r="AJ69" i="6"/>
  <c r="AJ70" i="6" s="1"/>
  <c r="AJ71" i="6" s="1"/>
  <c r="AJ11" i="6" s="1"/>
  <c r="AH81" i="6"/>
  <c r="AH8" i="6" s="1"/>
  <c r="AH82" i="6"/>
  <c r="AI79" i="6"/>
  <c r="AI82" i="6" s="1"/>
  <c r="AI78" i="6"/>
  <c r="AK65" i="6"/>
  <c r="AL52" i="6"/>
  <c r="V56" i="5" l="1"/>
  <c r="AG10" i="5" s="1"/>
  <c r="AG6" i="5"/>
  <c r="V54" i="5"/>
  <c r="AG8" i="5" s="1"/>
  <c r="U58" i="5"/>
  <c r="AF9" i="5"/>
  <c r="V53" i="5"/>
  <c r="U57" i="5"/>
  <c r="AF11" i="5" s="1"/>
  <c r="AK68" i="6"/>
  <c r="AK7" i="6" s="1"/>
  <c r="AL55" i="6"/>
  <c r="AL6" i="6" s="1"/>
  <c r="AL56" i="6"/>
  <c r="AK70" i="6"/>
  <c r="AK71" i="6" s="1"/>
  <c r="AK11" i="6" s="1"/>
  <c r="W52" i="5"/>
  <c r="AM50" i="6"/>
  <c r="AM54" i="6" s="1"/>
  <c r="AI81" i="6"/>
  <c r="AI8" i="6" s="1"/>
  <c r="AL63" i="6"/>
  <c r="AL65" i="6" s="1"/>
  <c r="AJ76" i="6"/>
  <c r="AJ78" i="6" s="1"/>
  <c r="AK56" i="6"/>
  <c r="AK57" i="6" s="1"/>
  <c r="AK58" i="6" s="1"/>
  <c r="AK10" i="6" s="1"/>
  <c r="U59" i="5" l="1"/>
  <c r="AF13" i="5" s="1"/>
  <c r="AF12" i="5"/>
  <c r="W56" i="5"/>
  <c r="AH10" i="5" s="1"/>
  <c r="AH6" i="5"/>
  <c r="V55" i="5"/>
  <c r="V57" i="5" s="1"/>
  <c r="AG11" i="5" s="1"/>
  <c r="AG7" i="5"/>
  <c r="AM52" i="6"/>
  <c r="AN50" i="6" s="1"/>
  <c r="AN54" i="6" s="1"/>
  <c r="AM51" i="6"/>
  <c r="AM53" i="6" s="1"/>
  <c r="AM55" i="6" s="1"/>
  <c r="AM6" i="6" s="1"/>
  <c r="AM63" i="6"/>
  <c r="AM67" i="6" s="1"/>
  <c r="W54" i="5"/>
  <c r="AH8" i="5" s="1"/>
  <c r="AJ80" i="6"/>
  <c r="AJ77" i="6"/>
  <c r="AK76" i="6"/>
  <c r="AK80" i="6" s="1"/>
  <c r="W53" i="5"/>
  <c r="AH7" i="5" s="1"/>
  <c r="AL57" i="6"/>
  <c r="AL58" i="6" s="1"/>
  <c r="AL10" i="6" s="1"/>
  <c r="AL67" i="6"/>
  <c r="AL64" i="6"/>
  <c r="V58" i="5" l="1"/>
  <c r="AG9" i="5"/>
  <c r="AM56" i="6"/>
  <c r="AM57" i="6" s="1"/>
  <c r="AM58" i="6" s="1"/>
  <c r="AM10" i="6" s="1"/>
  <c r="AN52" i="6"/>
  <c r="W55" i="5"/>
  <c r="AH9" i="5" s="1"/>
  <c r="AK78" i="6"/>
  <c r="X52" i="5"/>
  <c r="AN51" i="6"/>
  <c r="AM64" i="6"/>
  <c r="AL66" i="6"/>
  <c r="AL69" i="6" s="1"/>
  <c r="AL70" i="6" s="1"/>
  <c r="AL71" i="6" s="1"/>
  <c r="AL11" i="6" s="1"/>
  <c r="AK77" i="6"/>
  <c r="AK79" i="6" s="1"/>
  <c r="AJ79" i="6"/>
  <c r="AJ81" i="6" s="1"/>
  <c r="AJ8" i="6" s="1"/>
  <c r="AM65" i="6"/>
  <c r="AG12" i="5" l="1"/>
  <c r="V59" i="5"/>
  <c r="AG13" i="5" s="1"/>
  <c r="X56" i="5"/>
  <c r="AI10" i="5" s="1"/>
  <c r="AI6" i="5"/>
  <c r="X53" i="5"/>
  <c r="AI7" i="5" s="1"/>
  <c r="X54" i="5"/>
  <c r="AI8" i="5" s="1"/>
  <c r="AL68" i="6"/>
  <c r="AL7" i="6" s="1"/>
  <c r="AK81" i="6"/>
  <c r="AK8" i="6" s="1"/>
  <c r="AK82" i="6"/>
  <c r="Y52" i="5"/>
  <c r="AM66" i="6"/>
  <c r="AL76" i="6"/>
  <c r="AL80" i="6" s="1"/>
  <c r="AO50" i="6"/>
  <c r="AO54" i="6" s="1"/>
  <c r="W58" i="5"/>
  <c r="W57" i="5"/>
  <c r="AH11" i="5" s="1"/>
  <c r="AN53" i="6"/>
  <c r="AJ82" i="6"/>
  <c r="AN63" i="6"/>
  <c r="AN67" i="6" s="1"/>
  <c r="X55" i="5"/>
  <c r="X57" i="5" l="1"/>
  <c r="AI11" i="5" s="1"/>
  <c r="AI9" i="5"/>
  <c r="W59" i="5"/>
  <c r="AH13" i="5" s="1"/>
  <c r="AH12" i="5"/>
  <c r="Y56" i="5"/>
  <c r="AJ10" i="5" s="1"/>
  <c r="AJ6" i="5"/>
  <c r="AL77" i="6"/>
  <c r="AL79" i="6" s="1"/>
  <c r="AL81" i="6" s="1"/>
  <c r="AL8" i="6" s="1"/>
  <c r="AN65" i="6"/>
  <c r="AO52" i="6"/>
  <c r="AP50" i="6" s="1"/>
  <c r="AP54" i="6" s="1"/>
  <c r="AO51" i="6"/>
  <c r="AO53" i="6" s="1"/>
  <c r="AL78" i="6"/>
  <c r="AM76" i="6" s="1"/>
  <c r="AM80" i="6" s="1"/>
  <c r="AO63" i="6"/>
  <c r="AO67" i="6" s="1"/>
  <c r="X58" i="5"/>
  <c r="AN55" i="6"/>
  <c r="AN6" i="6" s="1"/>
  <c r="AN56" i="6"/>
  <c r="AN57" i="6" s="1"/>
  <c r="AN58" i="6" s="1"/>
  <c r="AN10" i="6" s="1"/>
  <c r="Y53" i="5"/>
  <c r="AJ7" i="5" s="1"/>
  <c r="AN64" i="6"/>
  <c r="AM69" i="6"/>
  <c r="AM70" i="6" s="1"/>
  <c r="AM71" i="6" s="1"/>
  <c r="AM11" i="6" s="1"/>
  <c r="AM68" i="6"/>
  <c r="AM7" i="6" s="1"/>
  <c r="Y54" i="5"/>
  <c r="AJ8" i="5" s="1"/>
  <c r="X59" i="5" l="1"/>
  <c r="AI13" i="5" s="1"/>
  <c r="AI12" i="5"/>
  <c r="AL82" i="6"/>
  <c r="AP52" i="6"/>
  <c r="AQ50" i="6" s="1"/>
  <c r="AQ54" i="6" s="1"/>
  <c r="AO56" i="6"/>
  <c r="AO57" i="6" s="1"/>
  <c r="AO58" i="6" s="1"/>
  <c r="AO10" i="6" s="1"/>
  <c r="AO55" i="6"/>
  <c r="AO6" i="6" s="1"/>
  <c r="AO64" i="6"/>
  <c r="AN66" i="6"/>
  <c r="Z52" i="5"/>
  <c r="AP51" i="6"/>
  <c r="Y55" i="5"/>
  <c r="AJ9" i="5" s="1"/>
  <c r="AM77" i="6"/>
  <c r="AM78" i="6"/>
  <c r="AO65" i="6"/>
  <c r="Z56" i="5" l="1"/>
  <c r="AK10" i="5" s="1"/>
  <c r="AK6" i="5"/>
  <c r="Z54" i="5"/>
  <c r="AQ52" i="6"/>
  <c r="AR50" i="6" s="1"/>
  <c r="AR54" i="6" s="1"/>
  <c r="AP63" i="6"/>
  <c r="AP67" i="6" s="1"/>
  <c r="Y58" i="5"/>
  <c r="Y57" i="5"/>
  <c r="AJ11" i="5" s="1"/>
  <c r="AN68" i="6"/>
  <c r="AN7" i="6" s="1"/>
  <c r="AN69" i="6"/>
  <c r="AN70" i="6" s="1"/>
  <c r="AN71" i="6" s="1"/>
  <c r="AN11" i="6" s="1"/>
  <c r="AM79" i="6"/>
  <c r="AQ51" i="6"/>
  <c r="AP53" i="6"/>
  <c r="AN76" i="6"/>
  <c r="AN80" i="6" s="1"/>
  <c r="Z53" i="5"/>
  <c r="AK7" i="5" s="1"/>
  <c r="AO66" i="6"/>
  <c r="AA52" i="5" l="1"/>
  <c r="AK8" i="5"/>
  <c r="Y59" i="5"/>
  <c r="AJ13" i="5" s="1"/>
  <c r="AJ12" i="5"/>
  <c r="AR51" i="6"/>
  <c r="AR53" i="6" s="1"/>
  <c r="AR55" i="6" s="1"/>
  <c r="Z55" i="5"/>
  <c r="AK9" i="5" s="1"/>
  <c r="AM81" i="6"/>
  <c r="AM8" i="6" s="1"/>
  <c r="AM82" i="6"/>
  <c r="AP64" i="6"/>
  <c r="AR52" i="6"/>
  <c r="AO68" i="6"/>
  <c r="AO7" i="6" s="1"/>
  <c r="AO69" i="6"/>
  <c r="AO70" i="6" s="1"/>
  <c r="AO71" i="6" s="1"/>
  <c r="AO11" i="6" s="1"/>
  <c r="AP56" i="6"/>
  <c r="AP57" i="6" s="1"/>
  <c r="AP58" i="6" s="1"/>
  <c r="AP10" i="6" s="1"/>
  <c r="AP55" i="6"/>
  <c r="AP6" i="6" s="1"/>
  <c r="AN77" i="6"/>
  <c r="AN78" i="6"/>
  <c r="AQ53" i="6"/>
  <c r="AP65" i="6"/>
  <c r="AA56" i="5" l="1"/>
  <c r="AL10" i="5" s="1"/>
  <c r="AL6" i="5"/>
  <c r="AA54" i="5"/>
  <c r="AL8" i="5" s="1"/>
  <c r="AA53" i="5"/>
  <c r="AN79" i="6"/>
  <c r="AQ63" i="6"/>
  <c r="AQ67" i="6" s="1"/>
  <c r="AO76" i="6"/>
  <c r="AO80" i="6" s="1"/>
  <c r="AS50" i="6"/>
  <c r="AS54" i="6" s="1"/>
  <c r="AR56" i="6"/>
  <c r="AQ56" i="6"/>
  <c r="AQ57" i="6" s="1"/>
  <c r="AQ58" i="6" s="1"/>
  <c r="AQ10" i="6" s="1"/>
  <c r="AQ55" i="6"/>
  <c r="AQ6" i="6" s="1"/>
  <c r="AR6" i="6" s="1"/>
  <c r="AP66" i="6"/>
  <c r="Z58" i="5"/>
  <c r="Z57" i="5"/>
  <c r="AK11" i="5" s="1"/>
  <c r="AA55" i="5" l="1"/>
  <c r="AL7" i="5"/>
  <c r="Z59" i="5"/>
  <c r="AK13" i="5" s="1"/>
  <c r="AK12" i="5"/>
  <c r="AB52" i="5"/>
  <c r="AN81" i="6"/>
  <c r="AN8" i="6" s="1"/>
  <c r="AN82" i="6"/>
  <c r="AO78" i="6"/>
  <c r="AS51" i="6"/>
  <c r="AO77" i="6"/>
  <c r="AP69" i="6"/>
  <c r="AP70" i="6" s="1"/>
  <c r="AP71" i="6" s="1"/>
  <c r="AP11" i="6" s="1"/>
  <c r="AP68" i="6"/>
  <c r="AP7" i="6" s="1"/>
  <c r="AQ64" i="6"/>
  <c r="AR57" i="6"/>
  <c r="AR58" i="6" s="1"/>
  <c r="AR10" i="6" s="1"/>
  <c r="AS52" i="6"/>
  <c r="AQ65" i="6"/>
  <c r="AB56" i="5" l="1"/>
  <c r="AM10" i="5" s="1"/>
  <c r="AM6" i="5"/>
  <c r="AA58" i="5"/>
  <c r="AL9" i="5"/>
  <c r="AA57" i="5"/>
  <c r="AL11" i="5" s="1"/>
  <c r="AB54" i="5"/>
  <c r="AM8" i="5" s="1"/>
  <c r="AB53" i="5"/>
  <c r="AM7" i="5" s="1"/>
  <c r="AR63" i="6"/>
  <c r="AR67" i="6" s="1"/>
  <c r="AT50" i="6"/>
  <c r="AT54" i="6" s="1"/>
  <c r="AS53" i="6"/>
  <c r="AO79" i="6"/>
  <c r="AP76" i="6"/>
  <c r="AP80" i="6" s="1"/>
  <c r="AB55" i="5"/>
  <c r="AM9" i="5" s="1"/>
  <c r="AQ66" i="6"/>
  <c r="AC52" i="5" l="1"/>
  <c r="AN6" i="5" s="1"/>
  <c r="AC56" i="5"/>
  <c r="AN10" i="5" s="1"/>
  <c r="AL12" i="5"/>
  <c r="AA59" i="5"/>
  <c r="AL13" i="5" s="1"/>
  <c r="AR65" i="6"/>
  <c r="AR64" i="6"/>
  <c r="AC54" i="5"/>
  <c r="AN8" i="5" s="1"/>
  <c r="AB58" i="5"/>
  <c r="AB57" i="5"/>
  <c r="AM11" i="5" s="1"/>
  <c r="AP78" i="6"/>
  <c r="AS56" i="6"/>
  <c r="AS57" i="6" s="1"/>
  <c r="AS58" i="6" s="1"/>
  <c r="AS10" i="6" s="1"/>
  <c r="AS55" i="6"/>
  <c r="AS6" i="6" s="1"/>
  <c r="AT52" i="6"/>
  <c r="AQ68" i="6"/>
  <c r="AQ7" i="6" s="1"/>
  <c r="AQ69" i="6"/>
  <c r="AQ70" i="6" s="1"/>
  <c r="AQ71" i="6" s="1"/>
  <c r="AQ11" i="6" s="1"/>
  <c r="AC53" i="5"/>
  <c r="AN7" i="5" s="1"/>
  <c r="AO81" i="6"/>
  <c r="AO8" i="6" s="1"/>
  <c r="AO82" i="6"/>
  <c r="AR66" i="6"/>
  <c r="AR68" i="6" s="1"/>
  <c r="AR7" i="6" s="1"/>
  <c r="AP77" i="6"/>
  <c r="AT51" i="6"/>
  <c r="AS63" i="6"/>
  <c r="AS67" i="6" s="1"/>
  <c r="AB59" i="5" l="1"/>
  <c r="AM13" i="5" s="1"/>
  <c r="AM12" i="5"/>
  <c r="AQ76" i="6"/>
  <c r="AQ80" i="6" s="1"/>
  <c r="AU50" i="6"/>
  <c r="AU54" i="6" s="1"/>
  <c r="AR69" i="6"/>
  <c r="AR70" i="6" s="1"/>
  <c r="AR71" i="6" s="1"/>
  <c r="AR11" i="6" s="1"/>
  <c r="AP79" i="6"/>
  <c r="AS65" i="6"/>
  <c r="AS64" i="6"/>
  <c r="AC55" i="5"/>
  <c r="AN9" i="5" s="1"/>
  <c r="AT53" i="6"/>
  <c r="AD52" i="5"/>
  <c r="AD56" i="5" l="1"/>
  <c r="AO10" i="5" s="1"/>
  <c r="AO6" i="5"/>
  <c r="AU51" i="6"/>
  <c r="AU53" i="6" s="1"/>
  <c r="AU55" i="6" s="1"/>
  <c r="AQ77" i="6"/>
  <c r="AQ79" i="6" s="1"/>
  <c r="AQ82" i="6" s="1"/>
  <c r="AQ78" i="6"/>
  <c r="AR76" i="6" s="1"/>
  <c r="AS66" i="6"/>
  <c r="AP81" i="6"/>
  <c r="AP8" i="6" s="1"/>
  <c r="AP82" i="6"/>
  <c r="AD54" i="5"/>
  <c r="AO8" i="5" s="1"/>
  <c r="AC58" i="5"/>
  <c r="AC57" i="5"/>
  <c r="AN11" i="5" s="1"/>
  <c r="AT63" i="6"/>
  <c r="AT67" i="6" s="1"/>
  <c r="AU52" i="6"/>
  <c r="AT56" i="6"/>
  <c r="AT57" i="6" s="1"/>
  <c r="AT58" i="6" s="1"/>
  <c r="AT10" i="6" s="1"/>
  <c r="AT55" i="6"/>
  <c r="AT6" i="6" s="1"/>
  <c r="AU6" i="6" s="1"/>
  <c r="AQ81" i="6"/>
  <c r="AD53" i="5"/>
  <c r="AO7" i="5" s="1"/>
  <c r="AC59" i="5" l="1"/>
  <c r="AN13" i="5" s="1"/>
  <c r="AN12" i="5"/>
  <c r="AQ8" i="6"/>
  <c r="AR80" i="6"/>
  <c r="AR77" i="6"/>
  <c r="AR79" i="6" s="1"/>
  <c r="AR78" i="6"/>
  <c r="AS76" i="6" s="1"/>
  <c r="AS80" i="6" s="1"/>
  <c r="AE52" i="5"/>
  <c r="AT65" i="6"/>
  <c r="AU56" i="6"/>
  <c r="AU57" i="6" s="1"/>
  <c r="AU58" i="6" s="1"/>
  <c r="AU10" i="6" s="1"/>
  <c r="AS68" i="6"/>
  <c r="AS7" i="6" s="1"/>
  <c r="AS69" i="6"/>
  <c r="AS70" i="6" s="1"/>
  <c r="AS71" i="6" s="1"/>
  <c r="AS11" i="6" s="1"/>
  <c r="AD55" i="5"/>
  <c r="AO9" i="5" s="1"/>
  <c r="AV50" i="6"/>
  <c r="AV52" i="6" s="1"/>
  <c r="AT64" i="6"/>
  <c r="AE56" i="5" l="1"/>
  <c r="AP10" i="5" s="1"/>
  <c r="AP6" i="5"/>
  <c r="AR82" i="6"/>
  <c r="AR81" i="6"/>
  <c r="AR8" i="6" s="1"/>
  <c r="AS77" i="6"/>
  <c r="AS79" i="6" s="1"/>
  <c r="AS82" i="6" s="1"/>
  <c r="AV54" i="6"/>
  <c r="AV51" i="6"/>
  <c r="AD58" i="5"/>
  <c r="AD57" i="5"/>
  <c r="AO11" i="5" s="1"/>
  <c r="AS78" i="6"/>
  <c r="AU63" i="6"/>
  <c r="AU67" i="6" s="1"/>
  <c r="AE54" i="5"/>
  <c r="AP8" i="5" s="1"/>
  <c r="AW50" i="6"/>
  <c r="AW54" i="6" s="1"/>
  <c r="AT66" i="6"/>
  <c r="AE53" i="5"/>
  <c r="AP7" i="5" s="1"/>
  <c r="AD59" i="5" l="1"/>
  <c r="AO13" i="5" s="1"/>
  <c r="AO12" i="5"/>
  <c r="AU64" i="6"/>
  <c r="AU66" i="6" s="1"/>
  <c r="AU68" i="6" s="1"/>
  <c r="AU65" i="6"/>
  <c r="AV63" i="6" s="1"/>
  <c r="AV67" i="6" s="1"/>
  <c r="AS81" i="6"/>
  <c r="AS8" i="6" s="1"/>
  <c r="AW51" i="6"/>
  <c r="AW53" i="6" s="1"/>
  <c r="AW55" i="6" s="1"/>
  <c r="AV53" i="6"/>
  <c r="AV55" i="6" s="1"/>
  <c r="AV6" i="6" s="1"/>
  <c r="AT76" i="6"/>
  <c r="AF52" i="5"/>
  <c r="AE55" i="5"/>
  <c r="AP9" i="5" s="1"/>
  <c r="AT68" i="6"/>
  <c r="AT7" i="6" s="1"/>
  <c r="AU7" i="6" s="1"/>
  <c r="AT69" i="6"/>
  <c r="AT70" i="6" s="1"/>
  <c r="AT71" i="6" s="1"/>
  <c r="AT11" i="6" s="1"/>
  <c r="AW52" i="6"/>
  <c r="AF56" i="5" l="1"/>
  <c r="AQ10" i="5" s="1"/>
  <c r="AQ6" i="5"/>
  <c r="AW6" i="6"/>
  <c r="AV56" i="6"/>
  <c r="AV57" i="6" s="1"/>
  <c r="AV58" i="6" s="1"/>
  <c r="AV10" i="6" s="1"/>
  <c r="AU69" i="6"/>
  <c r="AU70" i="6" s="1"/>
  <c r="AU71" i="6" s="1"/>
  <c r="AU11" i="6" s="1"/>
  <c r="AW56" i="6"/>
  <c r="AE58" i="5"/>
  <c r="AE57" i="5"/>
  <c r="AP11" i="5" s="1"/>
  <c r="AV65" i="6"/>
  <c r="AX50" i="6"/>
  <c r="AX54" i="6" s="1"/>
  <c r="AT80" i="6"/>
  <c r="AT77" i="6"/>
  <c r="AF53" i="5"/>
  <c r="AQ7" i="5" s="1"/>
  <c r="AF54" i="5"/>
  <c r="AQ8" i="5" s="1"/>
  <c r="AT78" i="6"/>
  <c r="AV64" i="6"/>
  <c r="AE59" i="5" l="1"/>
  <c r="AP13" i="5" s="1"/>
  <c r="AP12" i="5"/>
  <c r="AW57" i="6"/>
  <c r="AW58" i="6" s="1"/>
  <c r="AW10" i="6" s="1"/>
  <c r="AX51" i="6"/>
  <c r="AX53" i="6" s="1"/>
  <c r="AX56" i="6" s="1"/>
  <c r="AX57" i="6" s="1"/>
  <c r="AX58" i="6" s="1"/>
  <c r="AX10" i="6" s="1"/>
  <c r="AX52" i="6"/>
  <c r="AY50" i="6" s="1"/>
  <c r="AY54" i="6" s="1"/>
  <c r="AF55" i="5"/>
  <c r="AQ9" i="5" s="1"/>
  <c r="AT79" i="6"/>
  <c r="AT81" i="6" s="1"/>
  <c r="AT8" i="6" s="1"/>
  <c r="AU76" i="6"/>
  <c r="AU80" i="6" s="1"/>
  <c r="AV66" i="6"/>
  <c r="AG52" i="5"/>
  <c r="AW63" i="6"/>
  <c r="AW67" i="6" s="1"/>
  <c r="AX55" i="6" l="1"/>
  <c r="AX6" i="6" s="1"/>
  <c r="AT82" i="6"/>
  <c r="AG56" i="5"/>
  <c r="AR10" i="5" s="1"/>
  <c r="AR6" i="5"/>
  <c r="AG54" i="5"/>
  <c r="AW64" i="6"/>
  <c r="AW66" i="6" s="1"/>
  <c r="AW68" i="6" s="1"/>
  <c r="AY51" i="6"/>
  <c r="AY53" i="6" s="1"/>
  <c r="AY55" i="6" s="1"/>
  <c r="AY52" i="6"/>
  <c r="AZ50" i="6" s="1"/>
  <c r="AU78" i="6"/>
  <c r="AF58" i="5"/>
  <c r="AF57" i="5"/>
  <c r="AQ11" i="5" s="1"/>
  <c r="AU77" i="6"/>
  <c r="AW65" i="6"/>
  <c r="AG53" i="5"/>
  <c r="AR7" i="5" s="1"/>
  <c r="AV68" i="6"/>
  <c r="AV7" i="6" s="1"/>
  <c r="AW7" i="6" s="1"/>
  <c r="AV69" i="6"/>
  <c r="AV70" i="6" s="1"/>
  <c r="AV71" i="6" s="1"/>
  <c r="AV11" i="6" s="1"/>
  <c r="AY6" i="6" l="1"/>
  <c r="AF59" i="5"/>
  <c r="AQ13" i="5" s="1"/>
  <c r="AQ12" i="5"/>
  <c r="AH52" i="5"/>
  <c r="AH53" i="5" s="1"/>
  <c r="AR8" i="5"/>
  <c r="AY56" i="6"/>
  <c r="AY57" i="6" s="1"/>
  <c r="AY58" i="6" s="1"/>
  <c r="AY10" i="6" s="1"/>
  <c r="AZ54" i="6"/>
  <c r="AZ52" i="6"/>
  <c r="BA50" i="6" s="1"/>
  <c r="BA54" i="6" s="1"/>
  <c r="AZ51" i="6"/>
  <c r="AZ53" i="6" s="1"/>
  <c r="AW69" i="6"/>
  <c r="AW70" i="6" s="1"/>
  <c r="AW71" i="6" s="1"/>
  <c r="AW11" i="6" s="1"/>
  <c r="AX63" i="6"/>
  <c r="AV76" i="6"/>
  <c r="AV80" i="6" s="1"/>
  <c r="AG55" i="5"/>
  <c r="AR9" i="5" s="1"/>
  <c r="AU79" i="6"/>
  <c r="AH55" i="5" l="1"/>
  <c r="AS7" i="5"/>
  <c r="AH56" i="5"/>
  <c r="AS10" i="5" s="1"/>
  <c r="AS6" i="5"/>
  <c r="AH54" i="5"/>
  <c r="AS8" i="5" s="1"/>
  <c r="AZ55" i="6"/>
  <c r="AZ6" i="6" s="1"/>
  <c r="AZ56" i="6"/>
  <c r="AZ57" i="6" s="1"/>
  <c r="AZ58" i="6" s="1"/>
  <c r="AZ10" i="6" s="1"/>
  <c r="AU81" i="6"/>
  <c r="AU8" i="6" s="1"/>
  <c r="AU82" i="6"/>
  <c r="AG58" i="5"/>
  <c r="AG57" i="5"/>
  <c r="AR11" i="5" s="1"/>
  <c r="AV78" i="6"/>
  <c r="BA52" i="6"/>
  <c r="AV77" i="6"/>
  <c r="AX67" i="6"/>
  <c r="AX64" i="6"/>
  <c r="BA51" i="6"/>
  <c r="AX65" i="6"/>
  <c r="AI52" i="5" l="1"/>
  <c r="AI53" i="5" s="1"/>
  <c r="AI55" i="5" s="1"/>
  <c r="AT9" i="5" s="1"/>
  <c r="AH57" i="5"/>
  <c r="AS11" i="5" s="1"/>
  <c r="AG59" i="5"/>
  <c r="AR13" i="5" s="1"/>
  <c r="AR12" i="5"/>
  <c r="AH58" i="5"/>
  <c r="AS12" i="5" s="1"/>
  <c r="AS9" i="5"/>
  <c r="AY63" i="6"/>
  <c r="AY67" i="6" s="1"/>
  <c r="AX66" i="6"/>
  <c r="AX68" i="6" s="1"/>
  <c r="AX7" i="6" s="1"/>
  <c r="AW76" i="6"/>
  <c r="AW80" i="6" s="1"/>
  <c r="BA53" i="6"/>
  <c r="AV79" i="6"/>
  <c r="BB50" i="6"/>
  <c r="BB54" i="6" s="1"/>
  <c r="AH59" i="5"/>
  <c r="AS13" i="5" s="1"/>
  <c r="AI54" i="5" l="1"/>
  <c r="AT8" i="5" s="1"/>
  <c r="AT7" i="5"/>
  <c r="AT6" i="5"/>
  <c r="AI56" i="5"/>
  <c r="AX69" i="6"/>
  <c r="AX70" i="6" s="1"/>
  <c r="AX71" i="6" s="1"/>
  <c r="AX11" i="6" s="1"/>
  <c r="AW78" i="6"/>
  <c r="AY64" i="6"/>
  <c r="AY66" i="6" s="1"/>
  <c r="AY68" i="6" s="1"/>
  <c r="AY7" i="6" s="1"/>
  <c r="BA55" i="6"/>
  <c r="BA6" i="6" s="1"/>
  <c r="BA56" i="6"/>
  <c r="BA57" i="6" s="1"/>
  <c r="BA58" i="6" s="1"/>
  <c r="BA10" i="6" s="1"/>
  <c r="AV81" i="6"/>
  <c r="AV8" i="6" s="1"/>
  <c r="AV82" i="6"/>
  <c r="BB52" i="6"/>
  <c r="BB51" i="6"/>
  <c r="AX76" i="6"/>
  <c r="AX80" i="6" s="1"/>
  <c r="AW77" i="6"/>
  <c r="AY65" i="6"/>
  <c r="AJ52" i="5" l="1"/>
  <c r="AJ54" i="5" s="1"/>
  <c r="AU8" i="5" s="1"/>
  <c r="AT10" i="5"/>
  <c r="AI58" i="5"/>
  <c r="AI57" i="5"/>
  <c r="AT11" i="5" s="1"/>
  <c r="AY69" i="6"/>
  <c r="AY70" i="6" s="1"/>
  <c r="AY71" i="6" s="1"/>
  <c r="AY11" i="6" s="1"/>
  <c r="AX77" i="6"/>
  <c r="AW79" i="6"/>
  <c r="AX78" i="6"/>
  <c r="BB53" i="6"/>
  <c r="AZ63" i="6"/>
  <c r="AZ65" i="6" s="1"/>
  <c r="BC50" i="6"/>
  <c r="BC54" i="6" s="1"/>
  <c r="AJ56" i="5" l="1"/>
  <c r="AU10" i="5" s="1"/>
  <c r="AU6" i="5"/>
  <c r="AJ53" i="5"/>
  <c r="AK52" i="5"/>
  <c r="AT12" i="5"/>
  <c r="AI59" i="5"/>
  <c r="AT13" i="5" s="1"/>
  <c r="BC51" i="6"/>
  <c r="BC53" i="6" s="1"/>
  <c r="BC55" i="6" s="1"/>
  <c r="BA63" i="6"/>
  <c r="BA67" i="6" s="1"/>
  <c r="AY76" i="6"/>
  <c r="AY80" i="6" s="1"/>
  <c r="AW82" i="6"/>
  <c r="AW81" i="6"/>
  <c r="AW8" i="6" s="1"/>
  <c r="AZ67" i="6"/>
  <c r="AZ64" i="6"/>
  <c r="BB55" i="6"/>
  <c r="BB6" i="6" s="1"/>
  <c r="BB56" i="6"/>
  <c r="BB57" i="6" s="1"/>
  <c r="BB58" i="6" s="1"/>
  <c r="BB10" i="6" s="1"/>
  <c r="BC52" i="6"/>
  <c r="AX79" i="6"/>
  <c r="BC6" i="6" l="1"/>
  <c r="AJ55" i="5"/>
  <c r="AU7" i="5"/>
  <c r="AV6" i="5"/>
  <c r="AK56" i="5"/>
  <c r="AK53" i="5"/>
  <c r="AK54" i="5"/>
  <c r="BC56" i="6"/>
  <c r="BC57" i="6" s="1"/>
  <c r="BC58" i="6" s="1"/>
  <c r="BC10" i="6" s="1"/>
  <c r="AY77" i="6"/>
  <c r="AY79" i="6" s="1"/>
  <c r="AY81" i="6" s="1"/>
  <c r="AY78" i="6"/>
  <c r="AZ76" i="6" s="1"/>
  <c r="AZ80" i="6" s="1"/>
  <c r="BA65" i="6"/>
  <c r="BB63" i="6" s="1"/>
  <c r="BB67" i="6" s="1"/>
  <c r="AX81" i="6"/>
  <c r="AX8" i="6" s="1"/>
  <c r="AX82" i="6"/>
  <c r="BA64" i="6"/>
  <c r="BA66" i="6" s="1"/>
  <c r="BA69" i="6" s="1"/>
  <c r="AZ66" i="6"/>
  <c r="AZ68" i="6" s="1"/>
  <c r="AZ7" i="6" s="1"/>
  <c r="BD50" i="6"/>
  <c r="AJ57" i="5" l="1"/>
  <c r="AU11" i="5" s="1"/>
  <c r="AJ58" i="5"/>
  <c r="AU9" i="5"/>
  <c r="AV8" i="5"/>
  <c r="AL52" i="5"/>
  <c r="AL53" i="5" s="1"/>
  <c r="AW7" i="5" s="1"/>
  <c r="AV7" i="5"/>
  <c r="AK55" i="5"/>
  <c r="AV9" i="5" s="1"/>
  <c r="AV10" i="5"/>
  <c r="AK57" i="5"/>
  <c r="AV11" i="5" s="1"/>
  <c r="AY8" i="6"/>
  <c r="AZ69" i="6"/>
  <c r="AZ70" i="6" s="1"/>
  <c r="AZ71" i="6" s="1"/>
  <c r="AZ11" i="6" s="1"/>
  <c r="AY82" i="6"/>
  <c r="BB65" i="6"/>
  <c r="BC63" i="6" s="1"/>
  <c r="BC67" i="6" s="1"/>
  <c r="BA68" i="6"/>
  <c r="BA7" i="6" s="1"/>
  <c r="AZ78" i="6"/>
  <c r="BD54" i="6"/>
  <c r="BD51" i="6"/>
  <c r="BD52" i="6"/>
  <c r="BB64" i="6"/>
  <c r="BB66" i="6" s="1"/>
  <c r="AZ77" i="6"/>
  <c r="AK58" i="5" l="1"/>
  <c r="AV12" i="5" s="1"/>
  <c r="AJ59" i="5"/>
  <c r="AU13" i="5" s="1"/>
  <c r="AU12" i="5"/>
  <c r="AL55" i="5"/>
  <c r="AW9" i="5" s="1"/>
  <c r="AL54" i="5"/>
  <c r="AL56" i="5"/>
  <c r="AW10" i="5" s="1"/>
  <c r="AW6" i="5"/>
  <c r="BA70" i="6"/>
  <c r="BA71" i="6" s="1"/>
  <c r="BA11" i="6" s="1"/>
  <c r="BB68" i="6"/>
  <c r="BB7" i="6" s="1"/>
  <c r="BB69" i="6"/>
  <c r="BB70" i="6" s="1"/>
  <c r="BB71" i="6" s="1"/>
  <c r="BB11" i="6" s="1"/>
  <c r="BA76" i="6"/>
  <c r="BA80" i="6" s="1"/>
  <c r="BC65" i="6"/>
  <c r="AZ79" i="6"/>
  <c r="BD53" i="6"/>
  <c r="BD55" i="6" s="1"/>
  <c r="BD6" i="6" s="1"/>
  <c r="BC64" i="6"/>
  <c r="BE50" i="6"/>
  <c r="BE54" i="6" s="1"/>
  <c r="AK59" i="5" l="1"/>
  <c r="AV13" i="5" s="1"/>
  <c r="AL57" i="5"/>
  <c r="AW11" i="5" s="1"/>
  <c r="AL58" i="5"/>
  <c r="AL59" i="5" s="1"/>
  <c r="AW13" i="5" s="1"/>
  <c r="AW8" i="5"/>
  <c r="AM52" i="5"/>
  <c r="AW12" i="5"/>
  <c r="BD56" i="6"/>
  <c r="BD57" i="6" s="1"/>
  <c r="BD58" i="6" s="1"/>
  <c r="BD10" i="6" s="1"/>
  <c r="BE51" i="6"/>
  <c r="BE53" i="6" s="1"/>
  <c r="BE56" i="6" s="1"/>
  <c r="BE52" i="6"/>
  <c r="BF50" i="6" s="1"/>
  <c r="BF54" i="6" s="1"/>
  <c r="BA77" i="6"/>
  <c r="BA79" i="6" s="1"/>
  <c r="BA81" i="6" s="1"/>
  <c r="BA78" i="6"/>
  <c r="BB76" i="6" s="1"/>
  <c r="BD63" i="6"/>
  <c r="BD67" i="6" s="1"/>
  <c r="BC66" i="6"/>
  <c r="AZ82" i="6"/>
  <c r="AZ81" i="6"/>
  <c r="AZ8" i="6" s="1"/>
  <c r="BE57" i="6" l="1"/>
  <c r="BE58" i="6" s="1"/>
  <c r="BE10" i="6" s="1"/>
  <c r="AM56" i="5"/>
  <c r="AX6" i="5"/>
  <c r="AM53" i="5"/>
  <c r="AM54" i="5"/>
  <c r="BA8" i="6"/>
  <c r="BD65" i="6"/>
  <c r="BE63" i="6" s="1"/>
  <c r="BE67" i="6" s="1"/>
  <c r="BA82" i="6"/>
  <c r="BD64" i="6"/>
  <c r="BD66" i="6" s="1"/>
  <c r="BD68" i="6" s="1"/>
  <c r="BE55" i="6"/>
  <c r="BE6" i="6" s="1"/>
  <c r="BF52" i="6"/>
  <c r="BG50" i="6" s="1"/>
  <c r="BG54" i="6" s="1"/>
  <c r="BB80" i="6"/>
  <c r="BB77" i="6"/>
  <c r="BB79" i="6" s="1"/>
  <c r="BF51" i="6"/>
  <c r="BF53" i="6" s="1"/>
  <c r="BF56" i="6" s="1"/>
  <c r="BF57" i="6" s="1"/>
  <c r="BF58" i="6" s="1"/>
  <c r="BF10" i="6" s="1"/>
  <c r="BC69" i="6"/>
  <c r="BC70" i="6" s="1"/>
  <c r="BC71" i="6" s="1"/>
  <c r="BC11" i="6" s="1"/>
  <c r="BC68" i="6"/>
  <c r="BC7" i="6" s="1"/>
  <c r="BB78" i="6"/>
  <c r="AX10" i="5" l="1"/>
  <c r="AX8" i="5"/>
  <c r="AN52" i="5"/>
  <c r="AN53" i="5" s="1"/>
  <c r="AM55" i="5"/>
  <c r="AX9" i="5" s="1"/>
  <c r="AX7" i="5"/>
  <c r="BD7" i="6"/>
  <c r="BD69" i="6"/>
  <c r="BD70" i="6" s="1"/>
  <c r="BD71" i="6" s="1"/>
  <c r="BD11" i="6" s="1"/>
  <c r="BF55" i="6"/>
  <c r="BF6" i="6" s="1"/>
  <c r="BE64" i="6"/>
  <c r="BE66" i="6" s="1"/>
  <c r="BE68" i="6" s="1"/>
  <c r="BB81" i="6"/>
  <c r="BB8" i="6" s="1"/>
  <c r="BB82" i="6"/>
  <c r="BG52" i="6"/>
  <c r="BE65" i="6"/>
  <c r="BF63" i="6" s="1"/>
  <c r="BF67" i="6" s="1"/>
  <c r="BC76" i="6"/>
  <c r="BG51" i="6"/>
  <c r="BE7" i="6" l="1"/>
  <c r="AY7" i="5"/>
  <c r="AN55" i="5"/>
  <c r="AN56" i="5"/>
  <c r="AY6" i="5"/>
  <c r="AM58" i="5"/>
  <c r="AN54" i="5"/>
  <c r="AM57" i="5"/>
  <c r="AX11" i="5" s="1"/>
  <c r="BE69" i="6"/>
  <c r="BE70" i="6" s="1"/>
  <c r="BE71" i="6" s="1"/>
  <c r="BE11" i="6" s="1"/>
  <c r="BH50" i="6"/>
  <c r="BH54" i="6" s="1"/>
  <c r="BF64" i="6"/>
  <c r="BF65" i="6"/>
  <c r="BC80" i="6"/>
  <c r="BC77" i="6"/>
  <c r="BG53" i="6"/>
  <c r="BC78" i="6"/>
  <c r="BF66" i="6"/>
  <c r="BF68" i="6" s="1"/>
  <c r="BF7" i="6" s="1"/>
  <c r="AY8" i="5" l="1"/>
  <c r="AO52" i="5"/>
  <c r="AO54" i="5" s="1"/>
  <c r="AY10" i="5"/>
  <c r="AN58" i="5"/>
  <c r="AN57" i="5"/>
  <c r="AY11" i="5" s="1"/>
  <c r="AY9" i="5"/>
  <c r="AM59" i="5"/>
  <c r="AX13" i="5" s="1"/>
  <c r="AX12" i="5"/>
  <c r="BG63" i="6"/>
  <c r="BG67" i="6" s="1"/>
  <c r="BH51" i="6"/>
  <c r="BH53" i="6" s="1"/>
  <c r="BH55" i="6" s="1"/>
  <c r="BH52" i="6"/>
  <c r="BI50" i="6" s="1"/>
  <c r="BI54" i="6" s="1"/>
  <c r="BF69" i="6"/>
  <c r="BF70" i="6" s="1"/>
  <c r="BF71" i="6" s="1"/>
  <c r="BF11" i="6" s="1"/>
  <c r="BC79" i="6"/>
  <c r="BC81" i="6" s="1"/>
  <c r="BC8" i="6" s="1"/>
  <c r="BG55" i="6"/>
  <c r="BG6" i="6" s="1"/>
  <c r="BH6" i="6" s="1"/>
  <c r="BG56" i="6"/>
  <c r="BG57" i="6" s="1"/>
  <c r="BG58" i="6" s="1"/>
  <c r="BG10" i="6" s="1"/>
  <c r="BD76" i="6"/>
  <c r="BD80" i="6" s="1"/>
  <c r="AZ8" i="5" l="1"/>
  <c r="AP52" i="5"/>
  <c r="AP54" i="5" s="1"/>
  <c r="AO56" i="5"/>
  <c r="AZ6" i="5"/>
  <c r="AO53" i="5"/>
  <c r="AN59" i="5"/>
  <c r="AY13" i="5" s="1"/>
  <c r="AY12" i="5"/>
  <c r="BG64" i="6"/>
  <c r="BG66" i="6" s="1"/>
  <c r="BH56" i="6"/>
  <c r="BH57" i="6" s="1"/>
  <c r="BH58" i="6" s="1"/>
  <c r="BH10" i="6" s="1"/>
  <c r="BI51" i="6"/>
  <c r="BI53" i="6" s="1"/>
  <c r="BI55" i="6" s="1"/>
  <c r="BI6" i="6" s="1"/>
  <c r="BG65" i="6"/>
  <c r="BH63" i="6" s="1"/>
  <c r="BH67" i="6" s="1"/>
  <c r="BI52" i="6"/>
  <c r="BJ50" i="6" s="1"/>
  <c r="BJ54" i="6" s="1"/>
  <c r="BC82" i="6"/>
  <c r="BD78" i="6"/>
  <c r="BD77" i="6"/>
  <c r="AZ10" i="5" l="1"/>
  <c r="BA8" i="5"/>
  <c r="AQ52" i="5"/>
  <c r="AQ54" i="5" s="1"/>
  <c r="AP56" i="5"/>
  <c r="BA6" i="5"/>
  <c r="AZ7" i="5"/>
  <c r="AP53" i="5"/>
  <c r="AO55" i="5"/>
  <c r="AZ9" i="5" s="1"/>
  <c r="BI56" i="6"/>
  <c r="BI57" i="6" s="1"/>
  <c r="BI58" i="6" s="1"/>
  <c r="BI10" i="6" s="1"/>
  <c r="BH64" i="6"/>
  <c r="BH66" i="6" s="1"/>
  <c r="BH68" i="6" s="1"/>
  <c r="BH65" i="6"/>
  <c r="BI63" i="6" s="1"/>
  <c r="BI67" i="6" s="1"/>
  <c r="BJ51" i="6"/>
  <c r="BJ53" i="6" s="1"/>
  <c r="BJ55" i="6" s="1"/>
  <c r="BJ6" i="6" s="1"/>
  <c r="BJ52" i="6"/>
  <c r="BK50" i="6" s="1"/>
  <c r="BK54" i="6" s="1"/>
  <c r="BE76" i="6"/>
  <c r="BE80" i="6" s="1"/>
  <c r="BD79" i="6"/>
  <c r="BG68" i="6"/>
  <c r="BG7" i="6" s="1"/>
  <c r="BH7" i="6" s="1"/>
  <c r="BG69" i="6"/>
  <c r="BG70" i="6" s="1"/>
  <c r="BG71" i="6" s="1"/>
  <c r="BG11" i="6" s="1"/>
  <c r="AO58" i="5" l="1"/>
  <c r="BA10" i="5"/>
  <c r="AP55" i="5"/>
  <c r="BA9" i="5" s="1"/>
  <c r="BA7" i="5"/>
  <c r="AQ53" i="5"/>
  <c r="BB8" i="5"/>
  <c r="AR52" i="5"/>
  <c r="AR54" i="5" s="1"/>
  <c r="AO57" i="5"/>
  <c r="AZ11" i="5" s="1"/>
  <c r="BB6" i="5"/>
  <c r="AQ56" i="5"/>
  <c r="BK52" i="6"/>
  <c r="BL50" i="6" s="1"/>
  <c r="BL54" i="6" s="1"/>
  <c r="BJ56" i="6"/>
  <c r="BJ57" i="6" s="1"/>
  <c r="BJ58" i="6" s="1"/>
  <c r="BJ10" i="6" s="1"/>
  <c r="BK51" i="6"/>
  <c r="BK53" i="6" s="1"/>
  <c r="BH69" i="6"/>
  <c r="BH70" i="6" s="1"/>
  <c r="BH71" i="6" s="1"/>
  <c r="BH11" i="6" s="1"/>
  <c r="BE78" i="6"/>
  <c r="BF76" i="6" s="1"/>
  <c r="BF80" i="6" s="1"/>
  <c r="BI65" i="6"/>
  <c r="BJ63" i="6" s="1"/>
  <c r="BJ67" i="6" s="1"/>
  <c r="BE77" i="6"/>
  <c r="BE79" i="6" s="1"/>
  <c r="BE81" i="6" s="1"/>
  <c r="BD82" i="6"/>
  <c r="BD81" i="6"/>
  <c r="BD8" i="6" s="1"/>
  <c r="BI64" i="6"/>
  <c r="AP57" i="5" l="1"/>
  <c r="BA11" i="5" s="1"/>
  <c r="AP58" i="5"/>
  <c r="BC8" i="5"/>
  <c r="AS52" i="5"/>
  <c r="AS54" i="5" s="1"/>
  <c r="AP59" i="5"/>
  <c r="BA13" i="5" s="1"/>
  <c r="BA12" i="5"/>
  <c r="AQ55" i="5"/>
  <c r="BB9" i="5" s="1"/>
  <c r="BB7" i="5"/>
  <c r="AR53" i="5"/>
  <c r="BB10" i="5"/>
  <c r="BC6" i="5"/>
  <c r="AR56" i="5"/>
  <c r="AZ12" i="5"/>
  <c r="AO59" i="5"/>
  <c r="AZ13" i="5" s="1"/>
  <c r="BE8" i="6"/>
  <c r="BF77" i="6"/>
  <c r="BF79" i="6" s="1"/>
  <c r="BF81" i="6" s="1"/>
  <c r="BF78" i="6"/>
  <c r="BG76" i="6" s="1"/>
  <c r="BE82" i="6"/>
  <c r="BL52" i="6"/>
  <c r="BK55" i="6"/>
  <c r="BK6" i="6" s="1"/>
  <c r="BK56" i="6"/>
  <c r="BK57" i="6" s="1"/>
  <c r="BK58" i="6" s="1"/>
  <c r="BK10" i="6" s="1"/>
  <c r="BJ64" i="6"/>
  <c r="BJ66" i="6" s="1"/>
  <c r="BJ68" i="6" s="1"/>
  <c r="BI66" i="6"/>
  <c r="BJ65" i="6"/>
  <c r="BL51" i="6"/>
  <c r="BF8" i="6" l="1"/>
  <c r="AT52" i="5"/>
  <c r="AT54" i="5" s="1"/>
  <c r="BE8" i="5" s="1"/>
  <c r="BD8" i="5"/>
  <c r="AQ58" i="5"/>
  <c r="BB12" i="5" s="1"/>
  <c r="AQ57" i="5"/>
  <c r="BB11" i="5" s="1"/>
  <c r="BC7" i="5"/>
  <c r="AS53" i="5"/>
  <c r="AQ59" i="5"/>
  <c r="BB13" i="5" s="1"/>
  <c r="BC10" i="5"/>
  <c r="AS56" i="5"/>
  <c r="BD10" i="5" s="1"/>
  <c r="BD6" i="5"/>
  <c r="AR55" i="5"/>
  <c r="BC9" i="5" s="1"/>
  <c r="AT56" i="5"/>
  <c r="BE10" i="5" s="1"/>
  <c r="BF82" i="6"/>
  <c r="BG80" i="6"/>
  <c r="BG77" i="6"/>
  <c r="BM50" i="6"/>
  <c r="BM54" i="6" s="1"/>
  <c r="BJ69" i="6"/>
  <c r="BL53" i="6"/>
  <c r="BK63" i="6"/>
  <c r="BK67" i="6" s="1"/>
  <c r="BG78" i="6"/>
  <c r="BG79" i="6"/>
  <c r="BI68" i="6"/>
  <c r="BI7" i="6" s="1"/>
  <c r="BJ7" i="6" s="1"/>
  <c r="BI69" i="6"/>
  <c r="BI70" i="6" s="1"/>
  <c r="BI71" i="6" s="1"/>
  <c r="BI11" i="6" s="1"/>
  <c r="BE6" i="5" l="1"/>
  <c r="AT53" i="5"/>
  <c r="BE7" i="5" s="1"/>
  <c r="AU52" i="5"/>
  <c r="AU54" i="5" s="1"/>
  <c r="BF8" i="5" s="1"/>
  <c r="AR58" i="5"/>
  <c r="AR57" i="5"/>
  <c r="BC11" i="5" s="1"/>
  <c r="AS55" i="5"/>
  <c r="BD7" i="5"/>
  <c r="AT55" i="5"/>
  <c r="BE9" i="5" s="1"/>
  <c r="BG81" i="6"/>
  <c r="BG8" i="6" s="1"/>
  <c r="BM51" i="6"/>
  <c r="BM53" i="6" s="1"/>
  <c r="BM55" i="6" s="1"/>
  <c r="BK64" i="6"/>
  <c r="BK66" i="6" s="1"/>
  <c r="BK68" i="6" s="1"/>
  <c r="BK7" i="6" s="1"/>
  <c r="BK65" i="6"/>
  <c r="BL63" i="6" s="1"/>
  <c r="BL67" i="6" s="1"/>
  <c r="BM52" i="6"/>
  <c r="BH76" i="6"/>
  <c r="BH78" i="6" s="1"/>
  <c r="BJ70" i="6"/>
  <c r="BJ71" i="6" s="1"/>
  <c r="BJ11" i="6" s="1"/>
  <c r="BG82" i="6"/>
  <c r="BL55" i="6"/>
  <c r="BL6" i="6" s="1"/>
  <c r="BL56" i="6"/>
  <c r="BL57" i="6" s="1"/>
  <c r="BL58" i="6" s="1"/>
  <c r="BL10" i="6" s="1"/>
  <c r="BF6" i="5" l="1"/>
  <c r="AU53" i="5"/>
  <c r="BF7" i="5" s="1"/>
  <c r="AU56" i="5"/>
  <c r="BF10" i="5" s="1"/>
  <c r="AS57" i="5"/>
  <c r="BD11" i="5" s="1"/>
  <c r="BD9" i="5"/>
  <c r="AS58" i="5"/>
  <c r="BC12" i="5"/>
  <c r="AR59" i="5"/>
  <c r="BC13" i="5" s="1"/>
  <c r="AT57" i="5"/>
  <c r="BE11" i="5" s="1"/>
  <c r="AT58" i="5"/>
  <c r="BM6" i="6"/>
  <c r="BM56" i="6"/>
  <c r="BK69" i="6"/>
  <c r="BK70" i="6" s="1"/>
  <c r="BK71" i="6" s="1"/>
  <c r="BK11" i="6" s="1"/>
  <c r="BN50" i="6"/>
  <c r="BN52" i="6" s="1"/>
  <c r="BO50" i="6" s="1"/>
  <c r="BO54" i="6" s="1"/>
  <c r="AU55" i="5"/>
  <c r="BF9" i="5" s="1"/>
  <c r="BL64" i="6"/>
  <c r="AV52" i="5"/>
  <c r="BL65" i="6"/>
  <c r="BH80" i="6"/>
  <c r="BH77" i="6"/>
  <c r="BI76" i="6"/>
  <c r="BI80" i="6" s="1"/>
  <c r="BM57" i="6"/>
  <c r="BM58" i="6" s="1"/>
  <c r="BM10" i="6" s="1"/>
  <c r="AS59" i="5" l="1"/>
  <c r="BD13" i="5" s="1"/>
  <c r="BD12" i="5"/>
  <c r="AT59" i="5"/>
  <c r="BE13" i="5" s="1"/>
  <c r="BE12" i="5"/>
  <c r="AV56" i="5"/>
  <c r="BG10" i="5" s="1"/>
  <c r="BG6" i="5"/>
  <c r="BO52" i="6"/>
  <c r="BP50" i="6" s="1"/>
  <c r="BP54" i="6" s="1"/>
  <c r="BN54" i="6"/>
  <c r="BN51" i="6"/>
  <c r="AV54" i="5"/>
  <c r="BG8" i="5" s="1"/>
  <c r="AV53" i="5"/>
  <c r="BG7" i="5" s="1"/>
  <c r="BI77" i="6"/>
  <c r="BI79" i="6" s="1"/>
  <c r="BI81" i="6" s="1"/>
  <c r="BH79" i="6"/>
  <c r="BH81" i="6" s="1"/>
  <c r="BH8" i="6" s="1"/>
  <c r="BL66" i="6"/>
  <c r="BI78" i="6"/>
  <c r="BM63" i="6"/>
  <c r="BM67" i="6" s="1"/>
  <c r="AU58" i="5"/>
  <c r="AU57" i="5"/>
  <c r="BF11" i="5" s="1"/>
  <c r="AU59" i="5" l="1"/>
  <c r="BF13" i="5" s="1"/>
  <c r="BF12" i="5"/>
  <c r="BI8" i="6"/>
  <c r="BH82" i="6"/>
  <c r="BN53" i="6"/>
  <c r="BN55" i="6" s="1"/>
  <c r="BN6" i="6" s="1"/>
  <c r="BO51" i="6"/>
  <c r="BM65" i="6"/>
  <c r="BN63" i="6" s="1"/>
  <c r="BN67" i="6" s="1"/>
  <c r="AV55" i="5"/>
  <c r="BG9" i="5" s="1"/>
  <c r="BJ76" i="6"/>
  <c r="BJ80" i="6" s="1"/>
  <c r="AW52" i="5"/>
  <c r="BL68" i="6"/>
  <c r="BL7" i="6" s="1"/>
  <c r="BL69" i="6"/>
  <c r="BL70" i="6" s="1"/>
  <c r="BL71" i="6" s="1"/>
  <c r="BL11" i="6" s="1"/>
  <c r="BI82" i="6"/>
  <c r="BM64" i="6"/>
  <c r="BP52" i="6"/>
  <c r="AW56" i="5" l="1"/>
  <c r="BH10" i="5" s="1"/>
  <c r="BH6" i="5"/>
  <c r="AW54" i="5"/>
  <c r="BH8" i="5" s="1"/>
  <c r="BJ78" i="6"/>
  <c r="BK76" i="6" s="1"/>
  <c r="BK80" i="6" s="1"/>
  <c r="BN56" i="6"/>
  <c r="BN57" i="6" s="1"/>
  <c r="BN58" i="6" s="1"/>
  <c r="BN10" i="6" s="1"/>
  <c r="BO53" i="6"/>
  <c r="BP51" i="6"/>
  <c r="BP53" i="6" s="1"/>
  <c r="AV58" i="5"/>
  <c r="AV57" i="5"/>
  <c r="BG11" i="5" s="1"/>
  <c r="BQ50" i="6"/>
  <c r="BN65" i="6"/>
  <c r="AW53" i="5"/>
  <c r="BH7" i="5" s="1"/>
  <c r="BN64" i="6"/>
  <c r="BN66" i="6" s="1"/>
  <c r="BM66" i="6"/>
  <c r="BJ77" i="6"/>
  <c r="AV59" i="5" l="1"/>
  <c r="BG13" i="5" s="1"/>
  <c r="BG12" i="5"/>
  <c r="AX52" i="5"/>
  <c r="BP55" i="6"/>
  <c r="BP56" i="6"/>
  <c r="BO56" i="6"/>
  <c r="BO57" i="6" s="1"/>
  <c r="BO58" i="6" s="1"/>
  <c r="BO10" i="6" s="1"/>
  <c r="BO55" i="6"/>
  <c r="BO6" i="6" s="1"/>
  <c r="BN68" i="6"/>
  <c r="BN69" i="6"/>
  <c r="BK77" i="6"/>
  <c r="BK79" i="6" s="1"/>
  <c r="BJ79" i="6"/>
  <c r="BM69" i="6"/>
  <c r="BM70" i="6" s="1"/>
  <c r="BM71" i="6" s="1"/>
  <c r="BM11" i="6" s="1"/>
  <c r="BM68" i="6"/>
  <c r="BM7" i="6" s="1"/>
  <c r="BO63" i="6"/>
  <c r="BO67" i="6" s="1"/>
  <c r="BK78" i="6"/>
  <c r="BQ54" i="6"/>
  <c r="BQ51" i="6"/>
  <c r="AW55" i="5"/>
  <c r="BH9" i="5" s="1"/>
  <c r="BQ52" i="6"/>
  <c r="AX56" i="5" l="1"/>
  <c r="BI10" i="5" s="1"/>
  <c r="BI6" i="5"/>
  <c r="AX53" i="5"/>
  <c r="AX54" i="5"/>
  <c r="BP6" i="6"/>
  <c r="BN7" i="6"/>
  <c r="BN70" i="6"/>
  <c r="BN71" i="6" s="1"/>
  <c r="BN11" i="6" s="1"/>
  <c r="BO64" i="6"/>
  <c r="BO66" i="6" s="1"/>
  <c r="BO68" i="6" s="1"/>
  <c r="BP57" i="6"/>
  <c r="BP58" i="6" s="1"/>
  <c r="BP10" i="6" s="1"/>
  <c r="BK81" i="6"/>
  <c r="BK82" i="6"/>
  <c r="AW57" i="5"/>
  <c r="BH11" i="5" s="1"/>
  <c r="AW58" i="5"/>
  <c r="BR50" i="6"/>
  <c r="BR54" i="6" s="1"/>
  <c r="BL76" i="6"/>
  <c r="BL80" i="6" s="1"/>
  <c r="BJ81" i="6"/>
  <c r="BJ8" i="6" s="1"/>
  <c r="BK8" i="6" s="1"/>
  <c r="BJ82" i="6"/>
  <c r="BQ53" i="6"/>
  <c r="BQ56" i="6" s="1"/>
  <c r="BQ57" i="6" s="1"/>
  <c r="BQ58" i="6" s="1"/>
  <c r="BQ10" i="6" s="1"/>
  <c r="BO65" i="6"/>
  <c r="AY52" i="5" l="1"/>
  <c r="BI8" i="5"/>
  <c r="AW59" i="5"/>
  <c r="BH13" i="5" s="1"/>
  <c r="BH12" i="5"/>
  <c r="AX55" i="5"/>
  <c r="BI7" i="5"/>
  <c r="BO69" i="6"/>
  <c r="BO70" i="6" s="1"/>
  <c r="BO71" i="6" s="1"/>
  <c r="BO11" i="6" s="1"/>
  <c r="BO7" i="6"/>
  <c r="BQ55" i="6"/>
  <c r="BQ6" i="6" s="1"/>
  <c r="BR51" i="6"/>
  <c r="BR53" i="6" s="1"/>
  <c r="BR55" i="6" s="1"/>
  <c r="BP63" i="6"/>
  <c r="BR52" i="6"/>
  <c r="BL77" i="6"/>
  <c r="BL78" i="6"/>
  <c r="BI9" i="5" l="1"/>
  <c r="AX57" i="5"/>
  <c r="BI11" i="5" s="1"/>
  <c r="AY56" i="5"/>
  <c r="BJ6" i="5"/>
  <c r="AY54" i="5"/>
  <c r="AX58" i="5"/>
  <c r="AY53" i="5"/>
  <c r="BR6" i="6"/>
  <c r="BP67" i="6"/>
  <c r="BP64" i="6"/>
  <c r="BS50" i="6"/>
  <c r="BS52" i="6" s="1"/>
  <c r="BP65" i="6"/>
  <c r="BR56" i="6"/>
  <c r="BR57" i="6" s="1"/>
  <c r="BR58" i="6" s="1"/>
  <c r="BR10" i="6" s="1"/>
  <c r="BM76" i="6"/>
  <c r="BM80" i="6" s="1"/>
  <c r="BL79" i="6"/>
  <c r="BJ8" i="5" l="1"/>
  <c r="AZ52" i="5"/>
  <c r="AY55" i="5"/>
  <c r="BJ7" i="5"/>
  <c r="BJ10" i="5"/>
  <c r="BI12" i="5"/>
  <c r="AX59" i="5"/>
  <c r="BI13" i="5" s="1"/>
  <c r="BM78" i="6"/>
  <c r="BN76" i="6" s="1"/>
  <c r="BN80" i="6" s="1"/>
  <c r="BM77" i="6"/>
  <c r="BM79" i="6" s="1"/>
  <c r="BM81" i="6" s="1"/>
  <c r="BT50" i="6"/>
  <c r="BT54" i="6" s="1"/>
  <c r="BL81" i="6"/>
  <c r="BL8" i="6" s="1"/>
  <c r="BM8" i="6" s="1"/>
  <c r="BL82" i="6"/>
  <c r="BQ63" i="6"/>
  <c r="BQ67" i="6" s="1"/>
  <c r="BP66" i="6"/>
  <c r="BP69" i="6" s="1"/>
  <c r="BP70" i="6" s="1"/>
  <c r="BP71" i="6" s="1"/>
  <c r="BP11" i="6" s="1"/>
  <c r="BS54" i="6"/>
  <c r="BS51" i="6"/>
  <c r="AY58" i="5" l="1"/>
  <c r="BJ9" i="5"/>
  <c r="AY57" i="5"/>
  <c r="BJ11" i="5" s="1"/>
  <c r="AZ56" i="5"/>
  <c r="BK10" i="5" s="1"/>
  <c r="BK6" i="5"/>
  <c r="AZ54" i="5"/>
  <c r="AZ53" i="5"/>
  <c r="BP68" i="6"/>
  <c r="BP7" i="6" s="1"/>
  <c r="BN78" i="6"/>
  <c r="BO76" i="6" s="1"/>
  <c r="BO80" i="6" s="1"/>
  <c r="BN77" i="6"/>
  <c r="BN79" i="6" s="1"/>
  <c r="BQ65" i="6"/>
  <c r="BM82" i="6"/>
  <c r="BT51" i="6"/>
  <c r="BT53" i="6" s="1"/>
  <c r="BS53" i="6"/>
  <c r="BS55" i="6" s="1"/>
  <c r="BS6" i="6" s="1"/>
  <c r="BQ64" i="6"/>
  <c r="BT52" i="6"/>
  <c r="BK7" i="5" l="1"/>
  <c r="AZ55" i="5"/>
  <c r="BK8" i="5"/>
  <c r="BA52" i="5"/>
  <c r="AY59" i="5"/>
  <c r="BJ13" i="5" s="1"/>
  <c r="BJ12" i="5"/>
  <c r="BN82" i="6"/>
  <c r="BN81" i="6"/>
  <c r="BN8" i="6" s="1"/>
  <c r="BS56" i="6"/>
  <c r="BS57" i="6" s="1"/>
  <c r="BS58" i="6" s="1"/>
  <c r="BS10" i="6" s="1"/>
  <c r="BT56" i="6"/>
  <c r="BT55" i="6"/>
  <c r="BT6" i="6" s="1"/>
  <c r="BU50" i="6"/>
  <c r="BU54" i="6" s="1"/>
  <c r="BR63" i="6"/>
  <c r="BR67" i="6" s="1"/>
  <c r="BO78" i="6"/>
  <c r="BO77" i="6"/>
  <c r="BQ66" i="6"/>
  <c r="BA56" i="5" l="1"/>
  <c r="BL6" i="5"/>
  <c r="BA54" i="5"/>
  <c r="BA53" i="5"/>
  <c r="BK9" i="5"/>
  <c r="AZ57" i="5"/>
  <c r="BK11" i="5" s="1"/>
  <c r="AZ58" i="5"/>
  <c r="BT57" i="6"/>
  <c r="BT58" i="6" s="1"/>
  <c r="BT10" i="6" s="1"/>
  <c r="BO79" i="6"/>
  <c r="BQ68" i="6"/>
  <c r="BQ7" i="6" s="1"/>
  <c r="BQ69" i="6"/>
  <c r="BQ70" i="6" s="1"/>
  <c r="BQ71" i="6" s="1"/>
  <c r="BQ11" i="6" s="1"/>
  <c r="BP76" i="6"/>
  <c r="BP80" i="6" s="1"/>
  <c r="BU51" i="6"/>
  <c r="BU52" i="6"/>
  <c r="BR64" i="6"/>
  <c r="BR65" i="6"/>
  <c r="BL7" i="5" l="1"/>
  <c r="BA55" i="5"/>
  <c r="BA57" i="5" s="1"/>
  <c r="BL11" i="5" s="1"/>
  <c r="AZ59" i="5"/>
  <c r="BK13" i="5" s="1"/>
  <c r="BK12" i="5"/>
  <c r="BL8" i="5"/>
  <c r="BB52" i="5"/>
  <c r="BL10" i="5"/>
  <c r="BP78" i="6"/>
  <c r="BQ76" i="6" s="1"/>
  <c r="BQ80" i="6" s="1"/>
  <c r="BP77" i="6"/>
  <c r="BP79" i="6" s="1"/>
  <c r="BP81" i="6" s="1"/>
  <c r="BV50" i="6"/>
  <c r="BV54" i="6" s="1"/>
  <c r="BO81" i="6"/>
  <c r="BO8" i="6" s="1"/>
  <c r="BO82" i="6"/>
  <c r="BR66" i="6"/>
  <c r="BS63" i="6"/>
  <c r="BS67" i="6" s="1"/>
  <c r="BU53" i="6"/>
  <c r="BA58" i="5" l="1"/>
  <c r="BL9" i="5"/>
  <c r="BB54" i="5"/>
  <c r="BM6" i="5"/>
  <c r="BB56" i="5"/>
  <c r="BM10" i="5" s="1"/>
  <c r="BB53" i="5"/>
  <c r="BP8" i="6"/>
  <c r="BQ78" i="6"/>
  <c r="BR76" i="6" s="1"/>
  <c r="BR80" i="6" s="1"/>
  <c r="BQ77" i="6"/>
  <c r="BQ79" i="6" s="1"/>
  <c r="BQ82" i="6" s="1"/>
  <c r="BP82" i="6"/>
  <c r="BS65" i="6"/>
  <c r="BT63" i="6" s="1"/>
  <c r="BT67" i="6" s="1"/>
  <c r="BS64" i="6"/>
  <c r="BS66" i="6" s="1"/>
  <c r="BS68" i="6" s="1"/>
  <c r="BV51" i="6"/>
  <c r="BV52" i="6"/>
  <c r="BU56" i="6"/>
  <c r="BU57" i="6" s="1"/>
  <c r="BU58" i="6" s="1"/>
  <c r="BU10" i="6" s="1"/>
  <c r="BU55" i="6"/>
  <c r="BU6" i="6" s="1"/>
  <c r="BR69" i="6"/>
  <c r="BR70" i="6" s="1"/>
  <c r="BR71" i="6" s="1"/>
  <c r="BR11" i="6" s="1"/>
  <c r="BR68" i="6"/>
  <c r="BR7" i="6" s="1"/>
  <c r="BQ81" i="6" l="1"/>
  <c r="BQ8" i="6" s="1"/>
  <c r="BS7" i="6"/>
  <c r="BM8" i="5"/>
  <c r="BC52" i="5"/>
  <c r="BC53" i="5" s="1"/>
  <c r="BM7" i="5"/>
  <c r="BB55" i="5"/>
  <c r="BA59" i="5"/>
  <c r="BL13" i="5" s="1"/>
  <c r="BL12" i="5"/>
  <c r="BS69" i="6"/>
  <c r="BS70" i="6" s="1"/>
  <c r="BS71" i="6" s="1"/>
  <c r="BS11" i="6" s="1"/>
  <c r="BR77" i="6"/>
  <c r="BR79" i="6" s="1"/>
  <c r="BR81" i="6" s="1"/>
  <c r="BR78" i="6"/>
  <c r="BT64" i="6"/>
  <c r="BV53" i="6"/>
  <c r="BT65" i="6"/>
  <c r="BW50" i="6"/>
  <c r="BW54" i="6" s="1"/>
  <c r="BC54" i="5" l="1"/>
  <c r="BN8" i="5" s="1"/>
  <c r="BC55" i="5"/>
  <c r="BN9" i="5" s="1"/>
  <c r="BN7" i="5"/>
  <c r="BD52" i="5"/>
  <c r="BD53" i="5" s="1"/>
  <c r="BB57" i="5"/>
  <c r="BM11" i="5" s="1"/>
  <c r="BM9" i="5"/>
  <c r="BB58" i="5"/>
  <c r="BC56" i="5"/>
  <c r="BN6" i="5"/>
  <c r="BR8" i="6"/>
  <c r="BW52" i="6"/>
  <c r="BX50" i="6" s="1"/>
  <c r="BX54" i="6" s="1"/>
  <c r="BW51" i="6"/>
  <c r="BW53" i="6" s="1"/>
  <c r="BW55" i="6" s="1"/>
  <c r="BU63" i="6"/>
  <c r="BU67" i="6" s="1"/>
  <c r="BT66" i="6"/>
  <c r="BR82" i="6"/>
  <c r="BV55" i="6"/>
  <c r="BV6" i="6" s="1"/>
  <c r="BV56" i="6"/>
  <c r="BV57" i="6" s="1"/>
  <c r="BV58" i="6" s="1"/>
  <c r="BV10" i="6" s="1"/>
  <c r="BS76" i="6"/>
  <c r="BO7" i="5" l="1"/>
  <c r="BD55" i="5"/>
  <c r="BN10" i="5"/>
  <c r="BC57" i="5"/>
  <c r="BN11" i="5" s="1"/>
  <c r="BC58" i="5"/>
  <c r="BN12" i="5" s="1"/>
  <c r="BD56" i="5"/>
  <c r="BO6" i="5"/>
  <c r="BB59" i="5"/>
  <c r="BM13" i="5" s="1"/>
  <c r="BM12" i="5"/>
  <c r="BD54" i="5"/>
  <c r="BW6" i="6"/>
  <c r="BW56" i="6"/>
  <c r="BW57" i="6" s="1"/>
  <c r="BW58" i="6" s="1"/>
  <c r="BW10" i="6" s="1"/>
  <c r="BU64" i="6"/>
  <c r="BX51" i="6"/>
  <c r="BS80" i="6"/>
  <c r="BS77" i="6"/>
  <c r="BS78" i="6"/>
  <c r="BT69" i="6"/>
  <c r="BT70" i="6" s="1"/>
  <c r="BT71" i="6" s="1"/>
  <c r="BT11" i="6" s="1"/>
  <c r="BT68" i="6"/>
  <c r="BT7" i="6" s="1"/>
  <c r="BU65" i="6"/>
  <c r="BX52" i="6"/>
  <c r="BO8" i="5" l="1"/>
  <c r="BE52" i="5"/>
  <c r="BC59" i="5"/>
  <c r="BN13" i="5" s="1"/>
  <c r="BO10" i="5"/>
  <c r="BD58" i="5"/>
  <c r="BD57" i="5"/>
  <c r="BO11" i="5" s="1"/>
  <c r="BO9" i="5"/>
  <c r="BV63" i="6"/>
  <c r="BV67" i="6" s="1"/>
  <c r="BS79" i="6"/>
  <c r="BS82" i="6" s="1"/>
  <c r="BX53" i="6"/>
  <c r="BU66" i="6"/>
  <c r="BY50" i="6"/>
  <c r="BY54" i="6" s="1"/>
  <c r="BT76" i="6"/>
  <c r="BT80" i="6" s="1"/>
  <c r="BE54" i="5" l="1"/>
  <c r="BP6" i="5"/>
  <c r="BE53" i="5"/>
  <c r="BE56" i="5"/>
  <c r="BP10" i="5" s="1"/>
  <c r="BD59" i="5"/>
  <c r="BO13" i="5" s="1"/>
  <c r="BO12" i="5"/>
  <c r="BS81" i="6"/>
  <c r="BS8" i="6" s="1"/>
  <c r="BX55" i="6"/>
  <c r="BX6" i="6" s="1"/>
  <c r="BX56" i="6"/>
  <c r="BX57" i="6" s="1"/>
  <c r="BX58" i="6" s="1"/>
  <c r="BX10" i="6" s="1"/>
  <c r="BT77" i="6"/>
  <c r="BY52" i="6"/>
  <c r="BV64" i="6"/>
  <c r="BY51" i="6"/>
  <c r="BT78" i="6"/>
  <c r="BU68" i="6"/>
  <c r="BU7" i="6" s="1"/>
  <c r="BU69" i="6"/>
  <c r="BU70" i="6" s="1"/>
  <c r="BU71" i="6" s="1"/>
  <c r="BU11" i="6" s="1"/>
  <c r="BV65" i="6"/>
  <c r="BP7" i="5" l="1"/>
  <c r="BE55" i="5"/>
  <c r="BP8" i="5"/>
  <c r="BF52" i="5"/>
  <c r="BF53" i="5" s="1"/>
  <c r="BZ50" i="6"/>
  <c r="BZ54" i="6" s="1"/>
  <c r="BY53" i="6"/>
  <c r="BT79" i="6"/>
  <c r="BW63" i="6"/>
  <c r="BW67" i="6" s="1"/>
  <c r="BU76" i="6"/>
  <c r="BU80" i="6" s="1"/>
  <c r="BV66" i="6"/>
  <c r="BF54" i="5" l="1"/>
  <c r="BQ7" i="5"/>
  <c r="BF55" i="5"/>
  <c r="BQ9" i="5" s="1"/>
  <c r="BE58" i="5"/>
  <c r="BP9" i="5"/>
  <c r="BQ8" i="5"/>
  <c r="BG52" i="5"/>
  <c r="BF56" i="5"/>
  <c r="BQ6" i="5"/>
  <c r="BE57" i="5"/>
  <c r="BP11" i="5" s="1"/>
  <c r="BW64" i="6"/>
  <c r="BW66" i="6" s="1"/>
  <c r="BW68" i="6" s="1"/>
  <c r="BW65" i="6"/>
  <c r="BU77" i="6"/>
  <c r="BU79" i="6" s="1"/>
  <c r="BU78" i="6"/>
  <c r="BV76" i="6" s="1"/>
  <c r="BZ51" i="6"/>
  <c r="BZ53" i="6" s="1"/>
  <c r="BZ55" i="6" s="1"/>
  <c r="BZ52" i="6"/>
  <c r="CA50" i="6" s="1"/>
  <c r="CA54" i="6" s="1"/>
  <c r="BY55" i="6"/>
  <c r="BY6" i="6" s="1"/>
  <c r="BY56" i="6"/>
  <c r="BY57" i="6" s="1"/>
  <c r="BY58" i="6" s="1"/>
  <c r="BY10" i="6" s="1"/>
  <c r="BW69" i="6"/>
  <c r="BT81" i="6"/>
  <c r="BT8" i="6" s="1"/>
  <c r="BT82" i="6"/>
  <c r="BV69" i="6"/>
  <c r="BV70" i="6" s="1"/>
  <c r="BV71" i="6" s="1"/>
  <c r="BV11" i="6" s="1"/>
  <c r="BV68" i="6"/>
  <c r="BV7" i="6" s="1"/>
  <c r="BX63" i="6"/>
  <c r="BX67" i="6" s="1"/>
  <c r="BQ10" i="5" l="1"/>
  <c r="BF58" i="5"/>
  <c r="BF57" i="5"/>
  <c r="BQ11" i="5" s="1"/>
  <c r="BE59" i="5"/>
  <c r="BP13" i="5" s="1"/>
  <c r="BP12" i="5"/>
  <c r="BG56" i="5"/>
  <c r="BR10" i="5" s="1"/>
  <c r="BR6" i="5"/>
  <c r="BG53" i="5"/>
  <c r="BG54" i="5"/>
  <c r="BW7" i="6"/>
  <c r="BZ6" i="6"/>
  <c r="BV80" i="6"/>
  <c r="BV77" i="6"/>
  <c r="BV79" i="6" s="1"/>
  <c r="BU81" i="6"/>
  <c r="BU8" i="6" s="1"/>
  <c r="BU82" i="6"/>
  <c r="BZ56" i="6"/>
  <c r="BZ57" i="6" s="1"/>
  <c r="BZ58" i="6" s="1"/>
  <c r="BZ10" i="6" s="1"/>
  <c r="CA52" i="6"/>
  <c r="CB50" i="6" s="1"/>
  <c r="CB54" i="6" s="1"/>
  <c r="CA51" i="6"/>
  <c r="CA53" i="6" s="1"/>
  <c r="CA56" i="6" s="1"/>
  <c r="BV78" i="6"/>
  <c r="BW76" i="6" s="1"/>
  <c r="BW80" i="6" s="1"/>
  <c r="BW70" i="6"/>
  <c r="BW71" i="6" s="1"/>
  <c r="BW11" i="6" s="1"/>
  <c r="BX65" i="6"/>
  <c r="BX64" i="6"/>
  <c r="BR7" i="5" l="1"/>
  <c r="BG55" i="5"/>
  <c r="BF59" i="5"/>
  <c r="BQ13" i="5" s="1"/>
  <c r="BQ12" i="5"/>
  <c r="BR8" i="5"/>
  <c r="BH52" i="5"/>
  <c r="BV81" i="6"/>
  <c r="BV8" i="6" s="1"/>
  <c r="BV82" i="6"/>
  <c r="CA57" i="6"/>
  <c r="CA58" i="6" s="1"/>
  <c r="CA10" i="6" s="1"/>
  <c r="BW78" i="6"/>
  <c r="BX76" i="6" s="1"/>
  <c r="BX80" i="6" s="1"/>
  <c r="BW77" i="6"/>
  <c r="BW79" i="6" s="1"/>
  <c r="BW82" i="6" s="1"/>
  <c r="CA55" i="6"/>
  <c r="CA6" i="6" s="1"/>
  <c r="CB51" i="6"/>
  <c r="CB53" i="6" s="1"/>
  <c r="CB55" i="6" s="1"/>
  <c r="BY63" i="6"/>
  <c r="BY67" i="6" s="1"/>
  <c r="BX66" i="6"/>
  <c r="CB52" i="6"/>
  <c r="BH56" i="5" l="1"/>
  <c r="BS6" i="5"/>
  <c r="BH54" i="5"/>
  <c r="BH53" i="5"/>
  <c r="BR9" i="5"/>
  <c r="BG57" i="5"/>
  <c r="BR11" i="5" s="1"/>
  <c r="BG58" i="5"/>
  <c r="CB6" i="6"/>
  <c r="CB56" i="6"/>
  <c r="CB57" i="6" s="1"/>
  <c r="CB58" i="6" s="1"/>
  <c r="CB10" i="6" s="1"/>
  <c r="BY64" i="6"/>
  <c r="BY66" i="6" s="1"/>
  <c r="BX68" i="6"/>
  <c r="BX7" i="6" s="1"/>
  <c r="BX69" i="6"/>
  <c r="BX70" i="6" s="1"/>
  <c r="BX71" i="6" s="1"/>
  <c r="BX11" i="6" s="1"/>
  <c r="BW81" i="6"/>
  <c r="BW8" i="6" s="1"/>
  <c r="BX77" i="6"/>
  <c r="BX78" i="6"/>
  <c r="CC50" i="6"/>
  <c r="CC52" i="6" s="1"/>
  <c r="BY65" i="6"/>
  <c r="BH55" i="5" l="1"/>
  <c r="BH57" i="5" s="1"/>
  <c r="BS11" i="5" s="1"/>
  <c r="BS7" i="5"/>
  <c r="BI52" i="5"/>
  <c r="BI53" i="5" s="1"/>
  <c r="BS8" i="5"/>
  <c r="BG59" i="5"/>
  <c r="BR13" i="5" s="1"/>
  <c r="BR12" i="5"/>
  <c r="BS10" i="5"/>
  <c r="BY69" i="6"/>
  <c r="BY70" i="6" s="1"/>
  <c r="BY71" i="6" s="1"/>
  <c r="BY11" i="6" s="1"/>
  <c r="BY68" i="6"/>
  <c r="BY7" i="6" s="1"/>
  <c r="CC54" i="6"/>
  <c r="CC51" i="6"/>
  <c r="BY76" i="6"/>
  <c r="BY80" i="6" s="1"/>
  <c r="CD50" i="6"/>
  <c r="CD54" i="6" s="1"/>
  <c r="BX79" i="6"/>
  <c r="BZ63" i="6"/>
  <c r="BZ65" i="6" s="1"/>
  <c r="BT7" i="5" l="1"/>
  <c r="BI55" i="5"/>
  <c r="BT9" i="5" s="1"/>
  <c r="BI56" i="5"/>
  <c r="BT6" i="5"/>
  <c r="BI54" i="5"/>
  <c r="BH58" i="5"/>
  <c r="BS9" i="5"/>
  <c r="BY78" i="6"/>
  <c r="CD51" i="6"/>
  <c r="CD53" i="6" s="1"/>
  <c r="CD56" i="6" s="1"/>
  <c r="CC53" i="6"/>
  <c r="CC55" i="6" s="1"/>
  <c r="CC6" i="6" s="1"/>
  <c r="CA63" i="6"/>
  <c r="CA67" i="6" s="1"/>
  <c r="BX81" i="6"/>
  <c r="BX8" i="6" s="1"/>
  <c r="BX82" i="6"/>
  <c r="CD52" i="6"/>
  <c r="BZ67" i="6"/>
  <c r="BZ64" i="6"/>
  <c r="BY77" i="6"/>
  <c r="CC56" i="6" l="1"/>
  <c r="CC57" i="6" s="1"/>
  <c r="CC58" i="6" s="1"/>
  <c r="CC10" i="6" s="1"/>
  <c r="BT8" i="5"/>
  <c r="BJ52" i="5"/>
  <c r="BJ54" i="5" s="1"/>
  <c r="BH59" i="5"/>
  <c r="BS13" i="5" s="1"/>
  <c r="BS12" i="5"/>
  <c r="BT10" i="5"/>
  <c r="BI58" i="5"/>
  <c r="BI57" i="5"/>
  <c r="BT11" i="5" s="1"/>
  <c r="CD57" i="6"/>
  <c r="CD58" i="6" s="1"/>
  <c r="CD10" i="6" s="1"/>
  <c r="CA65" i="6"/>
  <c r="CB63" i="6" s="1"/>
  <c r="CB67" i="6" s="1"/>
  <c r="CD55" i="6"/>
  <c r="CD6" i="6" s="1"/>
  <c r="BY79" i="6"/>
  <c r="CA64" i="6"/>
  <c r="CA66" i="6" s="1"/>
  <c r="BZ66" i="6"/>
  <c r="BZ69" i="6" s="1"/>
  <c r="BZ70" i="6" s="1"/>
  <c r="BZ71" i="6" s="1"/>
  <c r="BZ11" i="6" s="1"/>
  <c r="CE50" i="6"/>
  <c r="CE54" i="6" s="1"/>
  <c r="BZ76" i="6"/>
  <c r="BZ80" i="6" s="1"/>
  <c r="BU8" i="5" l="1"/>
  <c r="BK52" i="5"/>
  <c r="BK54" i="5" s="1"/>
  <c r="BI59" i="5"/>
  <c r="BT13" i="5" s="1"/>
  <c r="BT12" i="5"/>
  <c r="BJ56" i="5"/>
  <c r="BU6" i="5"/>
  <c r="BJ53" i="5"/>
  <c r="BZ68" i="6"/>
  <c r="BZ7" i="6" s="1"/>
  <c r="CA69" i="6"/>
  <c r="CA70" i="6" s="1"/>
  <c r="CA71" i="6" s="1"/>
  <c r="CA11" i="6" s="1"/>
  <c r="CA68" i="6"/>
  <c r="CB65" i="6"/>
  <c r="CC63" i="6" s="1"/>
  <c r="CC67" i="6" s="1"/>
  <c r="CE52" i="6"/>
  <c r="BY81" i="6"/>
  <c r="BY8" i="6" s="1"/>
  <c r="BY82" i="6"/>
  <c r="CE51" i="6"/>
  <c r="BZ78" i="6"/>
  <c r="CB64" i="6"/>
  <c r="BZ77" i="6"/>
  <c r="BV8" i="5" l="1"/>
  <c r="BL52" i="5"/>
  <c r="BL54" i="5" s="1"/>
  <c r="BU10" i="5"/>
  <c r="BU7" i="5"/>
  <c r="BK53" i="5"/>
  <c r="BJ55" i="5"/>
  <c r="BU9" i="5" s="1"/>
  <c r="BK56" i="5"/>
  <c r="BV6" i="5"/>
  <c r="CA7" i="6"/>
  <c r="CE53" i="6"/>
  <c r="CA76" i="6"/>
  <c r="CA80" i="6" s="1"/>
  <c r="CC65" i="6"/>
  <c r="CF50" i="6"/>
  <c r="CF54" i="6" s="1"/>
  <c r="BZ79" i="6"/>
  <c r="CC64" i="6"/>
  <c r="CC66" i="6" s="1"/>
  <c r="CC68" i="6" s="1"/>
  <c r="CB66" i="6"/>
  <c r="BJ57" i="5" l="1"/>
  <c r="BU11" i="5" s="1"/>
  <c r="BW8" i="5"/>
  <c r="BM52" i="5"/>
  <c r="BM54" i="5" s="1"/>
  <c r="BV10" i="5"/>
  <c r="BV7" i="5"/>
  <c r="BL53" i="5"/>
  <c r="BK55" i="5"/>
  <c r="BV9" i="5" s="1"/>
  <c r="BL56" i="5"/>
  <c r="BW6" i="5"/>
  <c r="BJ58" i="5"/>
  <c r="CA77" i="6"/>
  <c r="CA79" i="6" s="1"/>
  <c r="CA82" i="6" s="1"/>
  <c r="CA78" i="6"/>
  <c r="CB76" i="6" s="1"/>
  <c r="CB80" i="6" s="1"/>
  <c r="CF52" i="6"/>
  <c r="CF51" i="6"/>
  <c r="CB69" i="6"/>
  <c r="CB70" i="6" s="1"/>
  <c r="CB71" i="6" s="1"/>
  <c r="CB11" i="6" s="1"/>
  <c r="CB68" i="6"/>
  <c r="CB7" i="6" s="1"/>
  <c r="CC7" i="6" s="1"/>
  <c r="CD63" i="6"/>
  <c r="CD67" i="6" s="1"/>
  <c r="CC69" i="6"/>
  <c r="BZ81" i="6"/>
  <c r="BZ8" i="6" s="1"/>
  <c r="BZ82" i="6"/>
  <c r="CE55" i="6"/>
  <c r="CE6" i="6" s="1"/>
  <c r="CE56" i="6"/>
  <c r="CE57" i="6" s="1"/>
  <c r="CE58" i="6" s="1"/>
  <c r="CE10" i="6" s="1"/>
  <c r="CA8" i="6" l="1"/>
  <c r="CA81" i="6"/>
  <c r="BK58" i="5"/>
  <c r="BV12" i="5" s="1"/>
  <c r="BX8" i="5"/>
  <c r="BN52" i="5"/>
  <c r="BJ59" i="5"/>
  <c r="BU13" i="5" s="1"/>
  <c r="BU12" i="5"/>
  <c r="BL55" i="5"/>
  <c r="BL58" i="5" s="1"/>
  <c r="BW7" i="5"/>
  <c r="BM53" i="5"/>
  <c r="BX7" i="5" s="1"/>
  <c r="BK59" i="5"/>
  <c r="BV13" i="5" s="1"/>
  <c r="BW10" i="5"/>
  <c r="BM56" i="5"/>
  <c r="BX10" i="5" s="1"/>
  <c r="BX6" i="5"/>
  <c r="BK57" i="5"/>
  <c r="BV11" i="5" s="1"/>
  <c r="CC70" i="6"/>
  <c r="CC71" i="6" s="1"/>
  <c r="CC11" i="6" s="1"/>
  <c r="CD64" i="6"/>
  <c r="CD66" i="6" s="1"/>
  <c r="CD69" i="6" s="1"/>
  <c r="CD70" i="6" s="1"/>
  <c r="CD71" i="6" s="1"/>
  <c r="CD11" i="6" s="1"/>
  <c r="CD65" i="6"/>
  <c r="CE63" i="6" s="1"/>
  <c r="CE67" i="6" s="1"/>
  <c r="CG50" i="6"/>
  <c r="CG54" i="6" s="1"/>
  <c r="CB78" i="6"/>
  <c r="BN54" i="5"/>
  <c r="BY8" i="5" s="1"/>
  <c r="CB77" i="6"/>
  <c r="CF53" i="6"/>
  <c r="CD68" i="6" l="1"/>
  <c r="CD7" i="6" s="1"/>
  <c r="BM55" i="5"/>
  <c r="BX9" i="5" s="1"/>
  <c r="BN53" i="5"/>
  <c r="BY7" i="5" s="1"/>
  <c r="BN56" i="5"/>
  <c r="BY10" i="5" s="1"/>
  <c r="BY6" i="5"/>
  <c r="BL59" i="5"/>
  <c r="BW13" i="5" s="1"/>
  <c r="BW12" i="5"/>
  <c r="BM57" i="5"/>
  <c r="BX11" i="5" s="1"/>
  <c r="BL57" i="5"/>
  <c r="BW11" i="5" s="1"/>
  <c r="BW9" i="5"/>
  <c r="CG52" i="6"/>
  <c r="CG51" i="6"/>
  <c r="CG53" i="6" s="1"/>
  <c r="CG56" i="6" s="1"/>
  <c r="CE64" i="6"/>
  <c r="CE66" i="6" s="1"/>
  <c r="CE68" i="6" s="1"/>
  <c r="CE7" i="6" s="1"/>
  <c r="CE65" i="6"/>
  <c r="BN55" i="5"/>
  <c r="BY9" i="5" s="1"/>
  <c r="CF55" i="6"/>
  <c r="CF6" i="6" s="1"/>
  <c r="CF56" i="6"/>
  <c r="CF57" i="6" s="1"/>
  <c r="CF58" i="6" s="1"/>
  <c r="CF10" i="6" s="1"/>
  <c r="CB79" i="6"/>
  <c r="CC76" i="6"/>
  <c r="CC80" i="6" s="1"/>
  <c r="CH50" i="6"/>
  <c r="CH54" i="6" s="1"/>
  <c r="BO52" i="5"/>
  <c r="BM58" i="5" l="1"/>
  <c r="BO56" i="5"/>
  <c r="BZ10" i="5" s="1"/>
  <c r="BZ6" i="5"/>
  <c r="CG55" i="6"/>
  <c r="CG6" i="6" s="1"/>
  <c r="CG57" i="6"/>
  <c r="CG58" i="6" s="1"/>
  <c r="CG10" i="6" s="1"/>
  <c r="CE69" i="6"/>
  <c r="CE70" i="6" s="1"/>
  <c r="CE71" i="6" s="1"/>
  <c r="CE11" i="6" s="1"/>
  <c r="CF63" i="6"/>
  <c r="CF67" i="6" s="1"/>
  <c r="CB82" i="6"/>
  <c r="CB81" i="6"/>
  <c r="CB8" i="6" s="1"/>
  <c r="CH51" i="6"/>
  <c r="BN57" i="5"/>
  <c r="BY11" i="5" s="1"/>
  <c r="BN58" i="5"/>
  <c r="CC77" i="6"/>
  <c r="BO54" i="5"/>
  <c r="BZ8" i="5" s="1"/>
  <c r="CH52" i="6"/>
  <c r="CC78" i="6"/>
  <c r="BO53" i="5"/>
  <c r="BZ7" i="5" s="1"/>
  <c r="BM59" i="5" l="1"/>
  <c r="BX13" i="5" s="1"/>
  <c r="BX12" i="5"/>
  <c r="BN59" i="5"/>
  <c r="BY13" i="5" s="1"/>
  <c r="BY12" i="5"/>
  <c r="CF64" i="6"/>
  <c r="CF66" i="6" s="1"/>
  <c r="CF69" i="6" s="1"/>
  <c r="CF70" i="6" s="1"/>
  <c r="CF71" i="6" s="1"/>
  <c r="CF11" i="6" s="1"/>
  <c r="CF65" i="6"/>
  <c r="CG63" i="6" s="1"/>
  <c r="CG67" i="6" s="1"/>
  <c r="CI50" i="6"/>
  <c r="CI54" i="6" s="1"/>
  <c r="CC79" i="6"/>
  <c r="CD76" i="6"/>
  <c r="CD80" i="6" s="1"/>
  <c r="BO55" i="5"/>
  <c r="BZ9" i="5" s="1"/>
  <c r="BP52" i="5"/>
  <c r="CH53" i="6"/>
  <c r="BP56" i="5" l="1"/>
  <c r="CA10" i="5" s="1"/>
  <c r="CA6" i="5"/>
  <c r="BP54" i="5"/>
  <c r="CF68" i="6"/>
  <c r="CF7" i="6" s="1"/>
  <c r="CG64" i="6"/>
  <c r="CG66" i="6" s="1"/>
  <c r="CG68" i="6" s="1"/>
  <c r="CI51" i="6"/>
  <c r="CI53" i="6" s="1"/>
  <c r="CI55" i="6" s="1"/>
  <c r="CG65" i="6"/>
  <c r="CH63" i="6" s="1"/>
  <c r="CD78" i="6"/>
  <c r="CE76" i="6" s="1"/>
  <c r="CE80" i="6" s="1"/>
  <c r="BP53" i="5"/>
  <c r="CA7" i="5" s="1"/>
  <c r="CD77" i="6"/>
  <c r="CH55" i="6"/>
  <c r="CH6" i="6" s="1"/>
  <c r="CH56" i="6"/>
  <c r="CH57" i="6" s="1"/>
  <c r="CH58" i="6" s="1"/>
  <c r="CH10" i="6" s="1"/>
  <c r="BO58" i="5"/>
  <c r="BO57" i="5"/>
  <c r="BZ11" i="5" s="1"/>
  <c r="CC82" i="6"/>
  <c r="CC81" i="6"/>
  <c r="CC8" i="6" s="1"/>
  <c r="CI52" i="6"/>
  <c r="BQ52" i="5" l="1"/>
  <c r="BQ54" i="5" s="1"/>
  <c r="CB8" i="5" s="1"/>
  <c r="CA8" i="5"/>
  <c r="BO59" i="5"/>
  <c r="BZ13" i="5" s="1"/>
  <c r="BZ12" i="5"/>
  <c r="CI6" i="6"/>
  <c r="CG7" i="6"/>
  <c r="CI56" i="6"/>
  <c r="CI57" i="6" s="1"/>
  <c r="CI58" i="6" s="1"/>
  <c r="CI10" i="6" s="1"/>
  <c r="CG69" i="6"/>
  <c r="CG70" i="6" s="1"/>
  <c r="CG71" i="6" s="1"/>
  <c r="CG11" i="6" s="1"/>
  <c r="CJ50" i="6"/>
  <c r="CJ52" i="6" s="1"/>
  <c r="CE78" i="6"/>
  <c r="CH67" i="6"/>
  <c r="CH64" i="6"/>
  <c r="CE77" i="6"/>
  <c r="CE79" i="6" s="1"/>
  <c r="CD79" i="6"/>
  <c r="CH65" i="6"/>
  <c r="BP55" i="5"/>
  <c r="CA9" i="5" s="1"/>
  <c r="BQ53" i="5" l="1"/>
  <c r="CB7" i="5" s="1"/>
  <c r="BQ56" i="5"/>
  <c r="CB10" i="5" s="1"/>
  <c r="CB6" i="5"/>
  <c r="CE82" i="6"/>
  <c r="CE81" i="6"/>
  <c r="BR52" i="5"/>
  <c r="CI63" i="6"/>
  <c r="CI67" i="6" s="1"/>
  <c r="CH66" i="6"/>
  <c r="CH68" i="6" s="1"/>
  <c r="CH7" i="6" s="1"/>
  <c r="CK50" i="6"/>
  <c r="CK54" i="6" s="1"/>
  <c r="BP57" i="5"/>
  <c r="CA11" i="5" s="1"/>
  <c r="BP58" i="5"/>
  <c r="CD81" i="6"/>
  <c r="CD8" i="6" s="1"/>
  <c r="CD82" i="6"/>
  <c r="CF76" i="6"/>
  <c r="CF80" i="6" s="1"/>
  <c r="BQ55" i="5"/>
  <c r="CB9" i="5" s="1"/>
  <c r="CJ54" i="6"/>
  <c r="CJ51" i="6"/>
  <c r="CE8" i="6" l="1"/>
  <c r="BP59" i="5"/>
  <c r="CA13" i="5" s="1"/>
  <c r="CA12" i="5"/>
  <c r="BR56" i="5"/>
  <c r="CC10" i="5" s="1"/>
  <c r="CC6" i="5"/>
  <c r="CH69" i="6"/>
  <c r="CH70" i="6" s="1"/>
  <c r="CH71" i="6" s="1"/>
  <c r="CH11" i="6" s="1"/>
  <c r="CF77" i="6"/>
  <c r="CF79" i="6" s="1"/>
  <c r="CF81" i="6" s="1"/>
  <c r="CF8" i="6" s="1"/>
  <c r="CK52" i="6"/>
  <c r="CL50" i="6" s="1"/>
  <c r="CL54" i="6" s="1"/>
  <c r="CF78" i="6"/>
  <c r="CG76" i="6" s="1"/>
  <c r="CG80" i="6" s="1"/>
  <c r="CK51" i="6"/>
  <c r="CK53" i="6" s="1"/>
  <c r="CJ53" i="6"/>
  <c r="CJ55" i="6" s="1"/>
  <c r="CJ6" i="6" s="1"/>
  <c r="CI64" i="6"/>
  <c r="BR54" i="5"/>
  <c r="CC8" i="5" s="1"/>
  <c r="BQ57" i="5"/>
  <c r="CB11" i="5" s="1"/>
  <c r="BQ58" i="5"/>
  <c r="CI65" i="6"/>
  <c r="BR53" i="5"/>
  <c r="CC7" i="5" s="1"/>
  <c r="BQ59" i="5" l="1"/>
  <c r="CB13" i="5" s="1"/>
  <c r="CB12" i="5"/>
  <c r="CF82" i="6"/>
  <c r="CK55" i="6"/>
  <c r="CK6" i="6" s="1"/>
  <c r="CK56" i="6"/>
  <c r="CG77" i="6"/>
  <c r="CG79" i="6" s="1"/>
  <c r="CG81" i="6" s="1"/>
  <c r="CG8" i="6" s="1"/>
  <c r="CJ56" i="6"/>
  <c r="CJ57" i="6" s="1"/>
  <c r="CJ58" i="6" s="1"/>
  <c r="CJ10" i="6" s="1"/>
  <c r="CG78" i="6"/>
  <c r="CH76" i="6" s="1"/>
  <c r="CJ63" i="6"/>
  <c r="CJ67" i="6" s="1"/>
  <c r="CI66" i="6"/>
  <c r="CL52" i="6"/>
  <c r="BR55" i="5"/>
  <c r="CC9" i="5" s="1"/>
  <c r="BS52" i="5"/>
  <c r="CL51" i="6"/>
  <c r="BS56" i="5" l="1"/>
  <c r="CD10" i="5" s="1"/>
  <c r="CD6" i="5"/>
  <c r="BS54" i="5"/>
  <c r="CG82" i="6"/>
  <c r="CK57" i="6"/>
  <c r="CK58" i="6" s="1"/>
  <c r="CK10" i="6" s="1"/>
  <c r="CH80" i="6"/>
  <c r="CH77" i="6"/>
  <c r="CH79" i="6" s="1"/>
  <c r="BR57" i="5"/>
  <c r="CC11" i="5" s="1"/>
  <c r="BR58" i="5"/>
  <c r="CJ64" i="6"/>
  <c r="CJ65" i="6"/>
  <c r="CM50" i="6"/>
  <c r="CM54" i="6" s="1"/>
  <c r="CL53" i="6"/>
  <c r="BS53" i="5"/>
  <c r="CD7" i="5" s="1"/>
  <c r="CI69" i="6"/>
  <c r="CI70" i="6" s="1"/>
  <c r="CI71" i="6" s="1"/>
  <c r="CI11" i="6" s="1"/>
  <c r="CI68" i="6"/>
  <c r="CI7" i="6" s="1"/>
  <c r="CH78" i="6"/>
  <c r="BT52" i="5" l="1"/>
  <c r="BT53" i="5" s="1"/>
  <c r="CD8" i="5"/>
  <c r="BR59" i="5"/>
  <c r="CC13" i="5" s="1"/>
  <c r="CC12" i="5"/>
  <c r="CH82" i="6"/>
  <c r="CH81" i="6"/>
  <c r="CH8" i="6" s="1"/>
  <c r="CK63" i="6"/>
  <c r="CK67" i="6" s="1"/>
  <c r="CI76" i="6"/>
  <c r="CI78" i="6" s="1"/>
  <c r="CL55" i="6"/>
  <c r="CL6" i="6" s="1"/>
  <c r="CL56" i="6"/>
  <c r="CL57" i="6" s="1"/>
  <c r="CL58" i="6" s="1"/>
  <c r="CL10" i="6" s="1"/>
  <c r="CM52" i="6"/>
  <c r="CJ66" i="6"/>
  <c r="BS55" i="5"/>
  <c r="CD9" i="5" s="1"/>
  <c r="CM51" i="6"/>
  <c r="BT54" i="5" l="1"/>
  <c r="CE8" i="5" s="1"/>
  <c r="BT55" i="5"/>
  <c r="CE7" i="5"/>
  <c r="BT56" i="5"/>
  <c r="CE10" i="5" s="1"/>
  <c r="CE6" i="5"/>
  <c r="CK64" i="6"/>
  <c r="CK66" i="6" s="1"/>
  <c r="CK69" i="6" s="1"/>
  <c r="CK65" i="6"/>
  <c r="CL63" i="6" s="1"/>
  <c r="CI80" i="6"/>
  <c r="CI77" i="6"/>
  <c r="CM53" i="6"/>
  <c r="CJ68" i="6"/>
  <c r="CJ7" i="6" s="1"/>
  <c r="CJ69" i="6"/>
  <c r="CJ70" i="6" s="1"/>
  <c r="CJ71" i="6" s="1"/>
  <c r="CJ11" i="6" s="1"/>
  <c r="CN50" i="6"/>
  <c r="CN54" i="6" s="1"/>
  <c r="CJ76" i="6"/>
  <c r="CJ80" i="6" s="1"/>
  <c r="BS58" i="5"/>
  <c r="BS57" i="5"/>
  <c r="CD11" i="5" s="1"/>
  <c r="CK68" i="6"/>
  <c r="BU52" i="5" l="1"/>
  <c r="BU56" i="5" s="1"/>
  <c r="CF10" i="5" s="1"/>
  <c r="BS59" i="5"/>
  <c r="CD13" i="5" s="1"/>
  <c r="CD12" i="5"/>
  <c r="CF6" i="5"/>
  <c r="BT58" i="5"/>
  <c r="CE12" i="5" s="1"/>
  <c r="BT57" i="5"/>
  <c r="CE11" i="5" s="1"/>
  <c r="CE9" i="5"/>
  <c r="CK7" i="6"/>
  <c r="CK70" i="6"/>
  <c r="CK71" i="6" s="1"/>
  <c r="CK11" i="6" s="1"/>
  <c r="CL67" i="6"/>
  <c r="CL65" i="6"/>
  <c r="CM63" i="6" s="1"/>
  <c r="CM67" i="6" s="1"/>
  <c r="CL64" i="6"/>
  <c r="CL66" i="6" s="1"/>
  <c r="CN51" i="6"/>
  <c r="CJ78" i="6"/>
  <c r="CJ77" i="6"/>
  <c r="CI79" i="6"/>
  <c r="CI82" i="6" s="1"/>
  <c r="BU53" i="5"/>
  <c r="CF7" i="5" s="1"/>
  <c r="CM56" i="6"/>
  <c r="CM57" i="6" s="1"/>
  <c r="CM58" i="6" s="1"/>
  <c r="CM10" i="6" s="1"/>
  <c r="CM55" i="6"/>
  <c r="CM6" i="6" s="1"/>
  <c r="CN52" i="6"/>
  <c r="BT59" i="5"/>
  <c r="CE13" i="5" s="1"/>
  <c r="BU54" i="5" l="1"/>
  <c r="CF8" i="5" s="1"/>
  <c r="CL68" i="6"/>
  <c r="CL7" i="6" s="1"/>
  <c r="CL69" i="6"/>
  <c r="CL70" i="6" s="1"/>
  <c r="CL71" i="6" s="1"/>
  <c r="CL11" i="6" s="1"/>
  <c r="CM64" i="6"/>
  <c r="CM66" i="6" s="1"/>
  <c r="CM68" i="6" s="1"/>
  <c r="CO50" i="6"/>
  <c r="CO54" i="6" s="1"/>
  <c r="CI81" i="6"/>
  <c r="CI8" i="6" s="1"/>
  <c r="BV52" i="5"/>
  <c r="BU55" i="5"/>
  <c r="CF9" i="5" s="1"/>
  <c r="CK76" i="6"/>
  <c r="CK80" i="6" s="1"/>
  <c r="CN53" i="6"/>
  <c r="CJ79" i="6"/>
  <c r="CM65" i="6"/>
  <c r="BV56" i="5" l="1"/>
  <c r="CG10" i="5" s="1"/>
  <c r="CG6" i="5"/>
  <c r="BV53" i="5"/>
  <c r="CG7" i="5" s="1"/>
  <c r="BV54" i="5"/>
  <c r="CM7" i="6"/>
  <c r="CM69" i="6"/>
  <c r="CM70" i="6"/>
  <c r="CM71" i="6" s="1"/>
  <c r="CM11" i="6" s="1"/>
  <c r="CN56" i="6"/>
  <c r="CN57" i="6" s="1"/>
  <c r="CN58" i="6" s="1"/>
  <c r="CN10" i="6" s="1"/>
  <c r="CN55" i="6"/>
  <c r="CN6" i="6" s="1"/>
  <c r="CK78" i="6"/>
  <c r="CJ81" i="6"/>
  <c r="CJ8" i="6" s="1"/>
  <c r="CJ82" i="6"/>
  <c r="CK77" i="6"/>
  <c r="BU58" i="5"/>
  <c r="BU57" i="5"/>
  <c r="CF11" i="5" s="1"/>
  <c r="CN63" i="6"/>
  <c r="CO51" i="6"/>
  <c r="CO52" i="6"/>
  <c r="BV55" i="5" l="1"/>
  <c r="BW52" i="5"/>
  <c r="CH6" i="5" s="1"/>
  <c r="CG8" i="5"/>
  <c r="BV58" i="5"/>
  <c r="CG9" i="5"/>
  <c r="BU59" i="5"/>
  <c r="CF13" i="5" s="1"/>
  <c r="CF12" i="5"/>
  <c r="BV57" i="5"/>
  <c r="CG11" i="5" s="1"/>
  <c r="CN67" i="6"/>
  <c r="CN64" i="6"/>
  <c r="CP50" i="6"/>
  <c r="CP54" i="6" s="1"/>
  <c r="CN65" i="6"/>
  <c r="CL76" i="6"/>
  <c r="CL80" i="6" s="1"/>
  <c r="CO53" i="6"/>
  <c r="CK79" i="6"/>
  <c r="BW53" i="5" l="1"/>
  <c r="BW56" i="5"/>
  <c r="CH10" i="5" s="1"/>
  <c r="BW54" i="5"/>
  <c r="CH8" i="5" s="1"/>
  <c r="BV59" i="5"/>
  <c r="CG13" i="5" s="1"/>
  <c r="CG12" i="5"/>
  <c r="BW55" i="5"/>
  <c r="CH7" i="5"/>
  <c r="CL77" i="6"/>
  <c r="CL79" i="6" s="1"/>
  <c r="CL81" i="6" s="1"/>
  <c r="CP51" i="6"/>
  <c r="CP53" i="6" s="1"/>
  <c r="CP55" i="6" s="1"/>
  <c r="CP52" i="6"/>
  <c r="CQ50" i="6" s="1"/>
  <c r="CQ54" i="6" s="1"/>
  <c r="CO63" i="6"/>
  <c r="CO67" i="6" s="1"/>
  <c r="CN66" i="6"/>
  <c r="CN68" i="6" s="1"/>
  <c r="CN7" i="6" s="1"/>
  <c r="CK81" i="6"/>
  <c r="CK8" i="6" s="1"/>
  <c r="CK82" i="6"/>
  <c r="CO55" i="6"/>
  <c r="CO6" i="6" s="1"/>
  <c r="CO56" i="6"/>
  <c r="CO57" i="6" s="1"/>
  <c r="CO58" i="6" s="1"/>
  <c r="CO10" i="6" s="1"/>
  <c r="CL78" i="6"/>
  <c r="CP6" i="6" l="1"/>
  <c r="BX52" i="5"/>
  <c r="BX54" i="5" s="1"/>
  <c r="CI8" i="5" s="1"/>
  <c r="BW57" i="5"/>
  <c r="CH11" i="5" s="1"/>
  <c r="CH9" i="5"/>
  <c r="BW58" i="5"/>
  <c r="CL8" i="6"/>
  <c r="CL82" i="6"/>
  <c r="CP56" i="6"/>
  <c r="CP57" i="6" s="1"/>
  <c r="CP58" i="6" s="1"/>
  <c r="CP10" i="6" s="1"/>
  <c r="CN69" i="6"/>
  <c r="CN70" i="6" s="1"/>
  <c r="CN71" i="6" s="1"/>
  <c r="CN11" i="6" s="1"/>
  <c r="CO64" i="6"/>
  <c r="CQ51" i="6"/>
  <c r="CO65" i="6"/>
  <c r="CM76" i="6"/>
  <c r="CM78" i="6" s="1"/>
  <c r="CQ52" i="6"/>
  <c r="BX56" i="5" l="1"/>
  <c r="CI10" i="5" s="1"/>
  <c r="BY52" i="5"/>
  <c r="BY56" i="5" s="1"/>
  <c r="CJ10" i="5" s="1"/>
  <c r="CI6" i="5"/>
  <c r="BX53" i="5"/>
  <c r="BW59" i="5"/>
  <c r="CH13" i="5" s="1"/>
  <c r="CH12" i="5"/>
  <c r="CR50" i="6"/>
  <c r="CR54" i="6" s="1"/>
  <c r="CM80" i="6"/>
  <c r="CM77" i="6"/>
  <c r="CP63" i="6"/>
  <c r="CP67" i="6" s="1"/>
  <c r="CQ53" i="6"/>
  <c r="CN76" i="6"/>
  <c r="CN80" i="6" s="1"/>
  <c r="CO66" i="6"/>
  <c r="CJ6" i="5" l="1"/>
  <c r="BY54" i="5"/>
  <c r="CJ8" i="5" s="1"/>
  <c r="BZ52" i="5"/>
  <c r="CK6" i="5" s="1"/>
  <c r="CI7" i="5"/>
  <c r="BX55" i="5"/>
  <c r="BY53" i="5"/>
  <c r="CR51" i="6"/>
  <c r="CR53" i="6" s="1"/>
  <c r="CR56" i="6" s="1"/>
  <c r="CP64" i="6"/>
  <c r="CP66" i="6" s="1"/>
  <c r="CP68" i="6" s="1"/>
  <c r="CP65" i="6"/>
  <c r="CQ63" i="6" s="1"/>
  <c r="CQ67" i="6" s="1"/>
  <c r="CO68" i="6"/>
  <c r="CO7" i="6" s="1"/>
  <c r="CO69" i="6"/>
  <c r="CO70" i="6" s="1"/>
  <c r="CO71" i="6" s="1"/>
  <c r="CO11" i="6" s="1"/>
  <c r="CN78" i="6"/>
  <c r="BZ54" i="5"/>
  <c r="CK8" i="5" s="1"/>
  <c r="CQ56" i="6"/>
  <c r="CQ57" i="6" s="1"/>
  <c r="CQ58" i="6" s="1"/>
  <c r="CQ10" i="6" s="1"/>
  <c r="CQ55" i="6"/>
  <c r="CQ6" i="6" s="1"/>
  <c r="CN77" i="6"/>
  <c r="CM79" i="6"/>
  <c r="CM82" i="6" s="1"/>
  <c r="CR52" i="6"/>
  <c r="BZ56" i="5" l="1"/>
  <c r="CK10" i="5" s="1"/>
  <c r="BZ53" i="5"/>
  <c r="CK7" i="5" s="1"/>
  <c r="CJ7" i="5"/>
  <c r="BY55" i="5"/>
  <c r="CI9" i="5"/>
  <c r="BX58" i="5"/>
  <c r="BX57" i="5"/>
  <c r="CI11" i="5" s="1"/>
  <c r="CP7" i="6"/>
  <c r="CM81" i="6"/>
  <c r="CM8" i="6" s="1"/>
  <c r="CP69" i="6"/>
  <c r="CR55" i="6"/>
  <c r="CR6" i="6" s="1"/>
  <c r="CQ64" i="6"/>
  <c r="CR57" i="6"/>
  <c r="CR58" i="6" s="1"/>
  <c r="CR10" i="6" s="1"/>
  <c r="CP70" i="6"/>
  <c r="CP71" i="6" s="1"/>
  <c r="CP11" i="6" s="1"/>
  <c r="BZ55" i="5"/>
  <c r="CK9" i="5" s="1"/>
  <c r="CS50" i="6"/>
  <c r="CS52" i="6" s="1"/>
  <c r="CQ65" i="6"/>
  <c r="CN79" i="6"/>
  <c r="CA52" i="5"/>
  <c r="CO76" i="6"/>
  <c r="CO80" i="6" s="1"/>
  <c r="CI12" i="5" l="1"/>
  <c r="BX59" i="5"/>
  <c r="CI13" i="5" s="1"/>
  <c r="CJ9" i="5"/>
  <c r="BY58" i="5"/>
  <c r="BY57" i="5"/>
  <c r="CJ11" i="5" s="1"/>
  <c r="CA56" i="5"/>
  <c r="CL10" i="5" s="1"/>
  <c r="CL6" i="5"/>
  <c r="CA53" i="5"/>
  <c r="CA54" i="5"/>
  <c r="CL8" i="5" s="1"/>
  <c r="CR63" i="6"/>
  <c r="CR67" i="6" s="1"/>
  <c r="CS54" i="6"/>
  <c r="CS51" i="6"/>
  <c r="BZ58" i="5"/>
  <c r="BZ57" i="5"/>
  <c r="CK11" i="5" s="1"/>
  <c r="CO77" i="6"/>
  <c r="CT50" i="6"/>
  <c r="CT54" i="6" s="1"/>
  <c r="CN82" i="6"/>
  <c r="CN81" i="6"/>
  <c r="CN8" i="6" s="1"/>
  <c r="CB52" i="5"/>
  <c r="CO78" i="6"/>
  <c r="CQ66" i="6"/>
  <c r="CJ12" i="5" l="1"/>
  <c r="BY59" i="5"/>
  <c r="CJ13" i="5" s="1"/>
  <c r="CB56" i="5"/>
  <c r="CM10" i="5" s="1"/>
  <c r="CM6" i="5"/>
  <c r="CA55" i="5"/>
  <c r="CL7" i="5"/>
  <c r="BZ59" i="5"/>
  <c r="CK13" i="5" s="1"/>
  <c r="CK12" i="5"/>
  <c r="CR64" i="6"/>
  <c r="CR66" i="6" s="1"/>
  <c r="CR68" i="6" s="1"/>
  <c r="CR65" i="6"/>
  <c r="CS63" i="6" s="1"/>
  <c r="CS67" i="6" s="1"/>
  <c r="CP76" i="6"/>
  <c r="CP80" i="6" s="1"/>
  <c r="CB53" i="5"/>
  <c r="CM7" i="5" s="1"/>
  <c r="CT52" i="6"/>
  <c r="CT51" i="6"/>
  <c r="CT53" i="6" s="1"/>
  <c r="CT55" i="6" s="1"/>
  <c r="CS53" i="6"/>
  <c r="CS55" i="6" s="1"/>
  <c r="CS6" i="6" s="1"/>
  <c r="CQ68" i="6"/>
  <c r="CQ7" i="6" s="1"/>
  <c r="CQ69" i="6"/>
  <c r="CQ70" i="6" s="1"/>
  <c r="CQ71" i="6" s="1"/>
  <c r="CQ11" i="6" s="1"/>
  <c r="CO79" i="6"/>
  <c r="CB54" i="5"/>
  <c r="CM8" i="5" s="1"/>
  <c r="CL9" i="5" l="1"/>
  <c r="CA58" i="5"/>
  <c r="CA57" i="5"/>
  <c r="CL11" i="5" s="1"/>
  <c r="CR7" i="6"/>
  <c r="CT6" i="6"/>
  <c r="CS65" i="6"/>
  <c r="CT63" i="6" s="1"/>
  <c r="CT67" i="6" s="1"/>
  <c r="CS56" i="6"/>
  <c r="CS57" i="6" s="1"/>
  <c r="CS58" i="6" s="1"/>
  <c r="CS10" i="6" s="1"/>
  <c r="CO81" i="6"/>
  <c r="CO8" i="6" s="1"/>
  <c r="CO82" i="6"/>
  <c r="CT56" i="6"/>
  <c r="CR69" i="6"/>
  <c r="CR70" i="6" s="1"/>
  <c r="CR71" i="6" s="1"/>
  <c r="CR11" i="6" s="1"/>
  <c r="CP78" i="6"/>
  <c r="CC52" i="5"/>
  <c r="CP77" i="6"/>
  <c r="CU50" i="6"/>
  <c r="CU54" i="6" s="1"/>
  <c r="CB55" i="5"/>
  <c r="CM9" i="5" s="1"/>
  <c r="CS64" i="6"/>
  <c r="CA59" i="5" l="1"/>
  <c r="CL13" i="5" s="1"/>
  <c r="CL12" i="5"/>
  <c r="CC56" i="5"/>
  <c r="CN10" i="5" s="1"/>
  <c r="CN6" i="5"/>
  <c r="CC53" i="5"/>
  <c r="CN7" i="5" s="1"/>
  <c r="CC54" i="5"/>
  <c r="CT57" i="6"/>
  <c r="CT58" i="6" s="1"/>
  <c r="CT10" i="6" s="1"/>
  <c r="CT65" i="6"/>
  <c r="CU63" i="6" s="1"/>
  <c r="CU67" i="6" s="1"/>
  <c r="CC55" i="5"/>
  <c r="CU52" i="6"/>
  <c r="CU51" i="6"/>
  <c r="CP79" i="6"/>
  <c r="CT64" i="6"/>
  <c r="CT66" i="6" s="1"/>
  <c r="CT68" i="6" s="1"/>
  <c r="CS66" i="6"/>
  <c r="CB57" i="5"/>
  <c r="CM11" i="5" s="1"/>
  <c r="CB58" i="5"/>
  <c r="CQ76" i="6"/>
  <c r="CQ80" i="6" s="1"/>
  <c r="CC58" i="5" l="1"/>
  <c r="CD52" i="5"/>
  <c r="CD54" i="5" s="1"/>
  <c r="CO8" i="5" s="1"/>
  <c r="CN8" i="5"/>
  <c r="CB59" i="5"/>
  <c r="CM13" i="5" s="1"/>
  <c r="CM12" i="5"/>
  <c r="CC57" i="5"/>
  <c r="CN11" i="5" s="1"/>
  <c r="CN9" i="5"/>
  <c r="CU65" i="6"/>
  <c r="CQ78" i="6"/>
  <c r="CR76" i="6" s="1"/>
  <c r="CR80" i="6" s="1"/>
  <c r="CQ77" i="6"/>
  <c r="CQ79" i="6" s="1"/>
  <c r="CQ81" i="6" s="1"/>
  <c r="CV50" i="6"/>
  <c r="CV54" i="6" s="1"/>
  <c r="CU64" i="6"/>
  <c r="CU66" i="6" s="1"/>
  <c r="CU68" i="6" s="1"/>
  <c r="CU53" i="6"/>
  <c r="CP81" i="6"/>
  <c r="CP8" i="6" s="1"/>
  <c r="CQ8" i="6" s="1"/>
  <c r="CP82" i="6"/>
  <c r="CT69" i="6"/>
  <c r="CS68" i="6"/>
  <c r="CS7" i="6" s="1"/>
  <c r="CT7" i="6" s="1"/>
  <c r="CU7" i="6" s="1"/>
  <c r="CS69" i="6"/>
  <c r="CS70" i="6" s="1"/>
  <c r="CS71" i="6" s="1"/>
  <c r="CS11" i="6" s="1"/>
  <c r="CD53" i="5" l="1"/>
  <c r="CO7" i="5" s="1"/>
  <c r="CD56" i="5"/>
  <c r="CO10" i="5" s="1"/>
  <c r="CO6" i="5"/>
  <c r="CC59" i="5"/>
  <c r="CN13" i="5" s="1"/>
  <c r="CN12" i="5"/>
  <c r="CR78" i="6"/>
  <c r="CS76" i="6" s="1"/>
  <c r="CS80" i="6" s="1"/>
  <c r="CV63" i="6"/>
  <c r="CV67" i="6" s="1"/>
  <c r="CQ82" i="6"/>
  <c r="CD55" i="5"/>
  <c r="CO9" i="5" s="1"/>
  <c r="CU55" i="6"/>
  <c r="CU6" i="6" s="1"/>
  <c r="CU56" i="6"/>
  <c r="CU57" i="6" s="1"/>
  <c r="CU58" i="6" s="1"/>
  <c r="CU10" i="6" s="1"/>
  <c r="CV52" i="6"/>
  <c r="CE52" i="5"/>
  <c r="CE53" i="5" s="1"/>
  <c r="CU69" i="6"/>
  <c r="CU70" i="6" s="1"/>
  <c r="CU71" i="6" s="1"/>
  <c r="CU11" i="6" s="1"/>
  <c r="CT70" i="6"/>
  <c r="CT71" i="6" s="1"/>
  <c r="CT11" i="6" s="1"/>
  <c r="CV51" i="6"/>
  <c r="CR77" i="6"/>
  <c r="CE55" i="5" l="1"/>
  <c r="CP9" i="5" s="1"/>
  <c r="CP7" i="5"/>
  <c r="CE56" i="5"/>
  <c r="CP10" i="5" s="1"/>
  <c r="CP6" i="5"/>
  <c r="CE54" i="5"/>
  <c r="CV64" i="6"/>
  <c r="CV66" i="6" s="1"/>
  <c r="CV68" i="6" s="1"/>
  <c r="CV7" i="6" s="1"/>
  <c r="CV65" i="6"/>
  <c r="CW63" i="6" s="1"/>
  <c r="CW67" i="6" s="1"/>
  <c r="CD57" i="5"/>
  <c r="CO11" i="5" s="1"/>
  <c r="CD58" i="5"/>
  <c r="CS77" i="6"/>
  <c r="CS79" i="6" s="1"/>
  <c r="CR79" i="6"/>
  <c r="CW50" i="6"/>
  <c r="CW54" i="6" s="1"/>
  <c r="CV53" i="6"/>
  <c r="CS78" i="6"/>
  <c r="CD59" i="5" l="1"/>
  <c r="CO13" i="5" s="1"/>
  <c r="CO12" i="5"/>
  <c r="CF52" i="5"/>
  <c r="CQ6" i="5" s="1"/>
  <c r="CP8" i="5"/>
  <c r="CE57" i="5"/>
  <c r="CP11" i="5" s="1"/>
  <c r="CE58" i="5"/>
  <c r="CW64" i="6"/>
  <c r="CW66" i="6" s="1"/>
  <c r="CW68" i="6" s="1"/>
  <c r="CW7" i="6" s="1"/>
  <c r="CV69" i="6"/>
  <c r="CV70" i="6" s="1"/>
  <c r="CV71" i="6" s="1"/>
  <c r="CV11" i="6" s="1"/>
  <c r="CW65" i="6"/>
  <c r="CX63" i="6" s="1"/>
  <c r="CX67" i="6" s="1"/>
  <c r="CS81" i="6"/>
  <c r="CS82" i="6"/>
  <c r="CW51" i="6"/>
  <c r="CW52" i="6"/>
  <c r="CX50" i="6" s="1"/>
  <c r="CX54" i="6" s="1"/>
  <c r="CT76" i="6"/>
  <c r="CT80" i="6" s="1"/>
  <c r="CV56" i="6"/>
  <c r="CV57" i="6" s="1"/>
  <c r="CV58" i="6" s="1"/>
  <c r="CV10" i="6" s="1"/>
  <c r="CV55" i="6"/>
  <c r="CV6" i="6" s="1"/>
  <c r="CR82" i="6"/>
  <c r="CR81" i="6"/>
  <c r="CR8" i="6" s="1"/>
  <c r="CS8" i="6" s="1"/>
  <c r="CF56" i="5" l="1"/>
  <c r="CQ10" i="5" s="1"/>
  <c r="CF54" i="5"/>
  <c r="CE59" i="5"/>
  <c r="CP13" i="5" s="1"/>
  <c r="CP12" i="5"/>
  <c r="CF53" i="5"/>
  <c r="CX64" i="6"/>
  <c r="CX66" i="6" s="1"/>
  <c r="CX65" i="6"/>
  <c r="CY63" i="6" s="1"/>
  <c r="CY67" i="6" s="1"/>
  <c r="CW69" i="6"/>
  <c r="CW70" i="6" s="1"/>
  <c r="CW71" i="6" s="1"/>
  <c r="CW11" i="6" s="1"/>
  <c r="CX51" i="6"/>
  <c r="CX53" i="6" s="1"/>
  <c r="CX56" i="6" s="1"/>
  <c r="CW53" i="6"/>
  <c r="CW55" i="6" s="1"/>
  <c r="CW6" i="6" s="1"/>
  <c r="CX52" i="6"/>
  <c r="CY50" i="6" s="1"/>
  <c r="CY54" i="6" s="1"/>
  <c r="CT77" i="6"/>
  <c r="CT79" i="6" s="1"/>
  <c r="CT81" i="6" s="1"/>
  <c r="CT8" i="6" s="1"/>
  <c r="CT78" i="6"/>
  <c r="CQ8" i="5" l="1"/>
  <c r="CG52" i="5"/>
  <c r="CG54" i="5" s="1"/>
  <c r="CQ7" i="5"/>
  <c r="CF55" i="5"/>
  <c r="CX55" i="6"/>
  <c r="CX6" i="6" s="1"/>
  <c r="CW56" i="6"/>
  <c r="CW57" i="6" s="1"/>
  <c r="CW58" i="6" s="1"/>
  <c r="CW10" i="6" s="1"/>
  <c r="CY51" i="6"/>
  <c r="CY53" i="6" s="1"/>
  <c r="CY55" i="6" s="1"/>
  <c r="CX69" i="6"/>
  <c r="CX70" i="6" s="1"/>
  <c r="CX71" i="6" s="1"/>
  <c r="CX11" i="6" s="1"/>
  <c r="CX68" i="6"/>
  <c r="CX7" i="6" s="1"/>
  <c r="CY65" i="6"/>
  <c r="CY52" i="6"/>
  <c r="CU76" i="6"/>
  <c r="CU78" i="6" s="1"/>
  <c r="CT82" i="6"/>
  <c r="CY64" i="6"/>
  <c r="CR8" i="5" l="1"/>
  <c r="CH52" i="5"/>
  <c r="CH56" i="5" s="1"/>
  <c r="CS10" i="5" s="1"/>
  <c r="CG56" i="5"/>
  <c r="CR10" i="5" s="1"/>
  <c r="CG53" i="5"/>
  <c r="CH53" i="5" s="1"/>
  <c r="CR6" i="5"/>
  <c r="CF58" i="5"/>
  <c r="CQ9" i="5"/>
  <c r="CF57" i="5"/>
  <c r="CQ11" i="5" s="1"/>
  <c r="CY56" i="6"/>
  <c r="CY57" i="6" s="1"/>
  <c r="CY58" i="6" s="1"/>
  <c r="CY10" i="6" s="1"/>
  <c r="CY6" i="6"/>
  <c r="CX57" i="6"/>
  <c r="CX58" i="6" s="1"/>
  <c r="CX10" i="6" s="1"/>
  <c r="CV76" i="6"/>
  <c r="CV80" i="6" s="1"/>
  <c r="CY66" i="6"/>
  <c r="CZ50" i="6"/>
  <c r="CZ52" i="6" s="1"/>
  <c r="CU80" i="6"/>
  <c r="CU77" i="6"/>
  <c r="CZ63" i="6"/>
  <c r="CZ67" i="6" s="1"/>
  <c r="CH54" i="5" l="1"/>
  <c r="CI52" i="5" s="1"/>
  <c r="CT6" i="5" s="1"/>
  <c r="CS6" i="5"/>
  <c r="CR7" i="5"/>
  <c r="CG55" i="5"/>
  <c r="CR9" i="5" s="1"/>
  <c r="CH55" i="5"/>
  <c r="CS9" i="5" s="1"/>
  <c r="CS7" i="5"/>
  <c r="CF59" i="5"/>
  <c r="CQ13" i="5" s="1"/>
  <c r="CQ12" i="5"/>
  <c r="CV78" i="6"/>
  <c r="CY68" i="6"/>
  <c r="CY7" i="6" s="1"/>
  <c r="CY69" i="6"/>
  <c r="CY70" i="6" s="1"/>
  <c r="CY71" i="6" s="1"/>
  <c r="CY11" i="6" s="1"/>
  <c r="DA50" i="6"/>
  <c r="DA54" i="6" s="1"/>
  <c r="CZ65" i="6"/>
  <c r="CV77" i="6"/>
  <c r="CV79" i="6" s="1"/>
  <c r="CV81" i="6" s="1"/>
  <c r="CU79" i="6"/>
  <c r="CU81" i="6" s="1"/>
  <c r="CU8" i="6" s="1"/>
  <c r="CZ54" i="6"/>
  <c r="CZ51" i="6"/>
  <c r="CZ64" i="6"/>
  <c r="CW76" i="6"/>
  <c r="CW80" i="6" s="1"/>
  <c r="CS8" i="5" l="1"/>
  <c r="CI53" i="5"/>
  <c r="CT7" i="5" s="1"/>
  <c r="CI54" i="5"/>
  <c r="CJ52" i="5" s="1"/>
  <c r="CJ54" i="5" s="1"/>
  <c r="CU8" i="5" s="1"/>
  <c r="CI56" i="5"/>
  <c r="CT10" i="5" s="1"/>
  <c r="CH58" i="5"/>
  <c r="CH59" i="5" s="1"/>
  <c r="CS13" i="5" s="1"/>
  <c r="CG58" i="5"/>
  <c r="CG57" i="5"/>
  <c r="CR11" i="5" s="1"/>
  <c r="CS12" i="5"/>
  <c r="CH57" i="5"/>
  <c r="CS11" i="5" s="1"/>
  <c r="CV8" i="6"/>
  <c r="DA52" i="6"/>
  <c r="DB50" i="6" s="1"/>
  <c r="DB54" i="6" s="1"/>
  <c r="CU82" i="6"/>
  <c r="CW78" i="6"/>
  <c r="CI55" i="5"/>
  <c r="CT9" i="5" s="1"/>
  <c r="CZ66" i="6"/>
  <c r="CV82" i="6"/>
  <c r="DA63" i="6"/>
  <c r="DA67" i="6" s="1"/>
  <c r="DA51" i="6"/>
  <c r="CZ53" i="6"/>
  <c r="CZ55" i="6" s="1"/>
  <c r="CZ6" i="6" s="1"/>
  <c r="CW77" i="6"/>
  <c r="CW79" i="6" s="1"/>
  <c r="CW82" i="6" s="1"/>
  <c r="CT8" i="5" l="1"/>
  <c r="CJ53" i="5"/>
  <c r="CU7" i="5" s="1"/>
  <c r="CG59" i="5"/>
  <c r="CR13" i="5" s="1"/>
  <c r="CR12" i="5"/>
  <c r="CJ56" i="5"/>
  <c r="CU10" i="5" s="1"/>
  <c r="CU6" i="5"/>
  <c r="CK52" i="5"/>
  <c r="CK53" i="5" s="1"/>
  <c r="CV7" i="5" s="1"/>
  <c r="CI58" i="5"/>
  <c r="CI57" i="5"/>
  <c r="CT11" i="5" s="1"/>
  <c r="CX76" i="6"/>
  <c r="CX80" i="6" s="1"/>
  <c r="DB51" i="6"/>
  <c r="DB53" i="6" s="1"/>
  <c r="DA64" i="6"/>
  <c r="CZ56" i="6"/>
  <c r="CZ57" i="6" s="1"/>
  <c r="CZ58" i="6" s="1"/>
  <c r="CZ10" i="6" s="1"/>
  <c r="CZ68" i="6"/>
  <c r="CZ7" i="6" s="1"/>
  <c r="CZ69" i="6"/>
  <c r="CZ70" i="6" s="1"/>
  <c r="CZ71" i="6" s="1"/>
  <c r="CZ11" i="6" s="1"/>
  <c r="CW81" i="6"/>
  <c r="CW8" i="6" s="1"/>
  <c r="DA65" i="6"/>
  <c r="DA53" i="6"/>
  <c r="DB52" i="6"/>
  <c r="CJ55" i="5" l="1"/>
  <c r="CU9" i="5" s="1"/>
  <c r="CI59" i="5"/>
  <c r="CT13" i="5" s="1"/>
  <c r="CT12" i="5"/>
  <c r="CK56" i="5"/>
  <c r="CV10" i="5" s="1"/>
  <c r="CV6" i="5"/>
  <c r="CJ57" i="5"/>
  <c r="CU11" i="5" s="1"/>
  <c r="CK54" i="5"/>
  <c r="CV8" i="5" s="1"/>
  <c r="CX77" i="6"/>
  <c r="CX79" i="6" s="1"/>
  <c r="CX81" i="6" s="1"/>
  <c r="CX8" i="6" s="1"/>
  <c r="CX78" i="6"/>
  <c r="DB55" i="6"/>
  <c r="DB56" i="6"/>
  <c r="DA66" i="6"/>
  <c r="CY76" i="6"/>
  <c r="CY80" i="6" s="1"/>
  <c r="CK55" i="5"/>
  <c r="CV9" i="5" s="1"/>
  <c r="DA55" i="6"/>
  <c r="DA6" i="6" s="1"/>
  <c r="DA56" i="6"/>
  <c r="DA57" i="6" s="1"/>
  <c r="DA58" i="6" s="1"/>
  <c r="DA10" i="6" s="1"/>
  <c r="DC50" i="6"/>
  <c r="DC54" i="6" s="1"/>
  <c r="DB63" i="6"/>
  <c r="DB67" i="6" s="1"/>
  <c r="CX82" i="6" l="1"/>
  <c r="CJ58" i="5"/>
  <c r="CK57" i="5"/>
  <c r="CV11" i="5" s="1"/>
  <c r="CL52" i="5"/>
  <c r="CL56" i="5" s="1"/>
  <c r="CW10" i="5" s="1"/>
  <c r="CK58" i="5"/>
  <c r="DB6" i="6"/>
  <c r="CY77" i="6"/>
  <c r="CY79" i="6" s="1"/>
  <c r="CY81" i="6" s="1"/>
  <c r="CY8" i="6" s="1"/>
  <c r="DC52" i="6"/>
  <c r="DC51" i="6"/>
  <c r="DC53" i="6" s="1"/>
  <c r="DC55" i="6" s="1"/>
  <c r="CY78" i="6"/>
  <c r="DB65" i="6"/>
  <c r="CL54" i="5"/>
  <c r="CW8" i="5" s="1"/>
  <c r="DA69" i="6"/>
  <c r="DA70" i="6" s="1"/>
  <c r="DA71" i="6" s="1"/>
  <c r="DA11" i="6" s="1"/>
  <c r="DA68" i="6"/>
  <c r="DA7" i="6" s="1"/>
  <c r="DB57" i="6"/>
  <c r="DB58" i="6" s="1"/>
  <c r="DB10" i="6" s="1"/>
  <c r="DD50" i="6"/>
  <c r="DD54" i="6" s="1"/>
  <c r="DB64" i="6"/>
  <c r="CU12" i="5" l="1"/>
  <c r="CJ59" i="5"/>
  <c r="CU13" i="5" s="1"/>
  <c r="CL53" i="5"/>
  <c r="CW7" i="5" s="1"/>
  <c r="CW6" i="5"/>
  <c r="CK59" i="5"/>
  <c r="CV13" i="5" s="1"/>
  <c r="CV12" i="5"/>
  <c r="DC6" i="6"/>
  <c r="CY82" i="6"/>
  <c r="DD52" i="6"/>
  <c r="DE50" i="6" s="1"/>
  <c r="DE54" i="6" s="1"/>
  <c r="CZ76" i="6"/>
  <c r="DC56" i="6"/>
  <c r="DC57" i="6" s="1"/>
  <c r="DC58" i="6" s="1"/>
  <c r="DC10" i="6" s="1"/>
  <c r="CM52" i="5"/>
  <c r="CM53" i="5" s="1"/>
  <c r="DB66" i="6"/>
  <c r="DD51" i="6"/>
  <c r="DC63" i="6"/>
  <c r="DC67" i="6" s="1"/>
  <c r="CL55" i="5"/>
  <c r="CW9" i="5" s="1"/>
  <c r="CM55" i="5" l="1"/>
  <c r="CX9" i="5" s="1"/>
  <c r="CX7" i="5"/>
  <c r="CM56" i="5"/>
  <c r="CX10" i="5" s="1"/>
  <c r="CX6" i="5"/>
  <c r="CZ80" i="6"/>
  <c r="CZ77" i="6"/>
  <c r="CZ79" i="6" s="1"/>
  <c r="CZ78" i="6"/>
  <c r="DA76" i="6" s="1"/>
  <c r="DA80" i="6" s="1"/>
  <c r="CL58" i="5"/>
  <c r="CL57" i="5"/>
  <c r="CW11" i="5" s="1"/>
  <c r="DE52" i="6"/>
  <c r="DC65" i="6"/>
  <c r="DC64" i="6"/>
  <c r="DE51" i="6"/>
  <c r="DD53" i="6"/>
  <c r="DB69" i="6"/>
  <c r="DB70" i="6" s="1"/>
  <c r="DB71" i="6" s="1"/>
  <c r="DB11" i="6" s="1"/>
  <c r="DB68" i="6"/>
  <c r="DB7" i="6" s="1"/>
  <c r="CM54" i="5"/>
  <c r="CX8" i="5" s="1"/>
  <c r="CM58" i="5" l="1"/>
  <c r="CX12" i="5" s="1"/>
  <c r="CM57" i="5"/>
  <c r="CX11" i="5" s="1"/>
  <c r="CL59" i="5"/>
  <c r="CW13" i="5" s="1"/>
  <c r="CW12" i="5"/>
  <c r="CM59" i="5"/>
  <c r="CX13" i="5" s="1"/>
  <c r="DA78" i="6"/>
  <c r="CZ82" i="6"/>
  <c r="DA77" i="6"/>
  <c r="DA79" i="6" s="1"/>
  <c r="CZ81" i="6"/>
  <c r="CZ8" i="6" s="1"/>
  <c r="DB76" i="6"/>
  <c r="DB80" i="6" s="1"/>
  <c r="DC66" i="6"/>
  <c r="DD55" i="6"/>
  <c r="DD6" i="6" s="1"/>
  <c r="DD56" i="6"/>
  <c r="DD57" i="6" s="1"/>
  <c r="DD58" i="6" s="1"/>
  <c r="DD10" i="6" s="1"/>
  <c r="CN52" i="5"/>
  <c r="DD63" i="6"/>
  <c r="DD67" i="6" s="1"/>
  <c r="DE53" i="6"/>
  <c r="DF50" i="6"/>
  <c r="DF54" i="6" s="1"/>
  <c r="CN54" i="5" l="1"/>
  <c r="CY8" i="5" s="1"/>
  <c r="CY6" i="5"/>
  <c r="CO52" i="5"/>
  <c r="DD64" i="6"/>
  <c r="CN56" i="5"/>
  <c r="CY10" i="5" s="1"/>
  <c r="CN53" i="5"/>
  <c r="CY7" i="5" s="1"/>
  <c r="DD65" i="6"/>
  <c r="DF52" i="6"/>
  <c r="DA81" i="6"/>
  <c r="DA8" i="6" s="1"/>
  <c r="DA82" i="6"/>
  <c r="DE55" i="6"/>
  <c r="DE6" i="6" s="1"/>
  <c r="DE56" i="6"/>
  <c r="DE57" i="6" s="1"/>
  <c r="DE58" i="6" s="1"/>
  <c r="DE10" i="6" s="1"/>
  <c r="DF51" i="6"/>
  <c r="DB77" i="6"/>
  <c r="DC68" i="6"/>
  <c r="DC7" i="6" s="1"/>
  <c r="DC69" i="6"/>
  <c r="DC70" i="6" s="1"/>
  <c r="DC71" i="6" s="1"/>
  <c r="DC11" i="6" s="1"/>
  <c r="DB78" i="6"/>
  <c r="CO56" i="5" l="1"/>
  <c r="CZ10" i="5" s="1"/>
  <c r="CZ6" i="5"/>
  <c r="CO54" i="5"/>
  <c r="CZ8" i="5" s="1"/>
  <c r="DB79" i="6"/>
  <c r="DG50" i="6"/>
  <c r="DG54" i="6" s="1"/>
  <c r="DC76" i="6"/>
  <c r="DC80" i="6" s="1"/>
  <c r="DF53" i="6"/>
  <c r="DE63" i="6"/>
  <c r="DE67" i="6" s="1"/>
  <c r="CO53" i="5"/>
  <c r="CZ7" i="5" s="1"/>
  <c r="CN55" i="5"/>
  <c r="DD66" i="6"/>
  <c r="CP52" i="5" l="1"/>
  <c r="CP56" i="5" s="1"/>
  <c r="DA10" i="5" s="1"/>
  <c r="CN58" i="5"/>
  <c r="CY9" i="5"/>
  <c r="DA6" i="5"/>
  <c r="CO55" i="5"/>
  <c r="CO57" i="5" s="1"/>
  <c r="CZ11" i="5" s="1"/>
  <c r="DC78" i="6"/>
  <c r="DD76" i="6" s="1"/>
  <c r="DD80" i="6" s="1"/>
  <c r="DE65" i="6"/>
  <c r="DF63" i="6" s="1"/>
  <c r="DF67" i="6" s="1"/>
  <c r="DE64" i="6"/>
  <c r="DE66" i="6" s="1"/>
  <c r="DE68" i="6" s="1"/>
  <c r="DC77" i="6"/>
  <c r="DC79" i="6" s="1"/>
  <c r="DC82" i="6" s="1"/>
  <c r="DF55" i="6"/>
  <c r="DF6" i="6" s="1"/>
  <c r="DF56" i="6"/>
  <c r="DF57" i="6" s="1"/>
  <c r="DF58" i="6" s="1"/>
  <c r="DF10" i="6" s="1"/>
  <c r="CP54" i="5"/>
  <c r="DA8" i="5" s="1"/>
  <c r="DD69" i="6"/>
  <c r="DD70" i="6" s="1"/>
  <c r="DD71" i="6" s="1"/>
  <c r="DD11" i="6" s="1"/>
  <c r="DD68" i="6"/>
  <c r="DD7" i="6" s="1"/>
  <c r="CP53" i="5"/>
  <c r="DA7" i="5" s="1"/>
  <c r="DG51" i="6"/>
  <c r="DG52" i="6"/>
  <c r="CN57" i="5"/>
  <c r="CY11" i="5" s="1"/>
  <c r="DB81" i="6"/>
  <c r="DB8" i="6" s="1"/>
  <c r="DB82" i="6"/>
  <c r="DE7" i="6" l="1"/>
  <c r="CO58" i="5"/>
  <c r="CZ9" i="5"/>
  <c r="CN59" i="5"/>
  <c r="CY13" i="5" s="1"/>
  <c r="CY12" i="5"/>
  <c r="DC81" i="6"/>
  <c r="DC8" i="6" s="1"/>
  <c r="DE69" i="6"/>
  <c r="DE70" i="6" s="1"/>
  <c r="DE71" i="6" s="1"/>
  <c r="DE11" i="6" s="1"/>
  <c r="DG53" i="6"/>
  <c r="DF65" i="6"/>
  <c r="DD78" i="6"/>
  <c r="DH50" i="6"/>
  <c r="DH54" i="6" s="1"/>
  <c r="CP55" i="5"/>
  <c r="DA9" i="5" s="1"/>
  <c r="DD77" i="6"/>
  <c r="CQ52" i="5"/>
  <c r="DF64" i="6"/>
  <c r="CQ56" i="5" l="1"/>
  <c r="DB10" i="5" s="1"/>
  <c r="DB6" i="5"/>
  <c r="CZ12" i="5"/>
  <c r="CO59" i="5"/>
  <c r="CZ13" i="5" s="1"/>
  <c r="DD79" i="6"/>
  <c r="DE76" i="6"/>
  <c r="DE80" i="6" s="1"/>
  <c r="DG55" i="6"/>
  <c r="DG6" i="6" s="1"/>
  <c r="DG56" i="6"/>
  <c r="DG57" i="6" s="1"/>
  <c r="DG58" i="6" s="1"/>
  <c r="DG10" i="6" s="1"/>
  <c r="CP58" i="5"/>
  <c r="CP57" i="5"/>
  <c r="DA11" i="5" s="1"/>
  <c r="DF66" i="6"/>
  <c r="DG63" i="6"/>
  <c r="DG67" i="6" s="1"/>
  <c r="DH51" i="6"/>
  <c r="CQ54" i="5"/>
  <c r="DB8" i="5" s="1"/>
  <c r="DH52" i="6"/>
  <c r="CQ53" i="5"/>
  <c r="DB7" i="5" s="1"/>
  <c r="CP59" i="5" l="1"/>
  <c r="DA13" i="5" s="1"/>
  <c r="DA12" i="5"/>
  <c r="DE78" i="6"/>
  <c r="DF76" i="6" s="1"/>
  <c r="DF80" i="6" s="1"/>
  <c r="CQ55" i="5"/>
  <c r="DB9" i="5" s="1"/>
  <c r="DF69" i="6"/>
  <c r="DF70" i="6" s="1"/>
  <c r="DF71" i="6" s="1"/>
  <c r="DF11" i="6" s="1"/>
  <c r="DF68" i="6"/>
  <c r="DF7" i="6" s="1"/>
  <c r="CR52" i="5"/>
  <c r="DG64" i="6"/>
  <c r="DH53" i="6"/>
  <c r="DG65" i="6"/>
  <c r="DE77" i="6"/>
  <c r="DI50" i="6"/>
  <c r="DI54" i="6" s="1"/>
  <c r="DD81" i="6"/>
  <c r="DD8" i="6" s="1"/>
  <c r="DD82" i="6"/>
  <c r="CR56" i="5" l="1"/>
  <c r="DC10" i="5" s="1"/>
  <c r="DC6" i="5"/>
  <c r="CQ58" i="5"/>
  <c r="CQ57" i="5"/>
  <c r="DB11" i="5" s="1"/>
  <c r="DI52" i="6"/>
  <c r="DI51" i="6"/>
  <c r="DF78" i="6"/>
  <c r="DH63" i="6"/>
  <c r="DH67" i="6" s="1"/>
  <c r="DG66" i="6"/>
  <c r="CR54" i="5"/>
  <c r="DC8" i="5" s="1"/>
  <c r="DF77" i="6"/>
  <c r="DF79" i="6" s="1"/>
  <c r="DE79" i="6"/>
  <c r="DH55" i="6"/>
  <c r="DH6" i="6" s="1"/>
  <c r="DH56" i="6"/>
  <c r="DH57" i="6" s="1"/>
  <c r="DH58" i="6" s="1"/>
  <c r="DH10" i="6" s="1"/>
  <c r="CR53" i="5"/>
  <c r="DC7" i="5" s="1"/>
  <c r="CQ59" i="5" l="1"/>
  <c r="DB13" i="5" s="1"/>
  <c r="DB12" i="5"/>
  <c r="DH64" i="6"/>
  <c r="DH66" i="6" s="1"/>
  <c r="DH68" i="6" s="1"/>
  <c r="DF81" i="6"/>
  <c r="DF82" i="6"/>
  <c r="DE81" i="6"/>
  <c r="DE8" i="6" s="1"/>
  <c r="DE82" i="6"/>
  <c r="DI53" i="6"/>
  <c r="CR55" i="5"/>
  <c r="DC9" i="5" s="1"/>
  <c r="CS52" i="5"/>
  <c r="DG69" i="6"/>
  <c r="DG70" i="6" s="1"/>
  <c r="DG71" i="6" s="1"/>
  <c r="DG11" i="6" s="1"/>
  <c r="DG68" i="6"/>
  <c r="DG7" i="6" s="1"/>
  <c r="DH65" i="6"/>
  <c r="DG76" i="6"/>
  <c r="DG80" i="6" s="1"/>
  <c r="DJ50" i="6"/>
  <c r="DJ54" i="6" s="1"/>
  <c r="DF8" i="6" l="1"/>
  <c r="DH7" i="6"/>
  <c r="CS56" i="5"/>
  <c r="DD10" i="5" s="1"/>
  <c r="DD6" i="5"/>
  <c r="CS54" i="5"/>
  <c r="DD8" i="5" s="1"/>
  <c r="DH69" i="6"/>
  <c r="DH70" i="6" s="1"/>
  <c r="DH71" i="6" s="1"/>
  <c r="DH11" i="6" s="1"/>
  <c r="CR58" i="5"/>
  <c r="CR57" i="5"/>
  <c r="DC11" i="5" s="1"/>
  <c r="DG78" i="6"/>
  <c r="DI56" i="6"/>
  <c r="DI57" i="6" s="1"/>
  <c r="DI58" i="6" s="1"/>
  <c r="DI10" i="6" s="1"/>
  <c r="DI55" i="6"/>
  <c r="DI6" i="6" s="1"/>
  <c r="DJ52" i="6"/>
  <c r="DG77" i="6"/>
  <c r="DI63" i="6"/>
  <c r="DI65" i="6" s="1"/>
  <c r="CS53" i="5"/>
  <c r="DD7" i="5" s="1"/>
  <c r="DJ51" i="6"/>
  <c r="CT52" i="5" l="1"/>
  <c r="CT56" i="5" s="1"/>
  <c r="DE10" i="5" s="1"/>
  <c r="CR59" i="5"/>
  <c r="DC13" i="5" s="1"/>
  <c r="DC12" i="5"/>
  <c r="DJ53" i="6"/>
  <c r="CS55" i="5"/>
  <c r="DD9" i="5" s="1"/>
  <c r="DK50" i="6"/>
  <c r="DK54" i="6" s="1"/>
  <c r="DG79" i="6"/>
  <c r="DI67" i="6"/>
  <c r="DI64" i="6"/>
  <c r="DH76" i="6"/>
  <c r="DH80" i="6" s="1"/>
  <c r="DJ63" i="6"/>
  <c r="DJ67" i="6" s="1"/>
  <c r="CT54" i="5" l="1"/>
  <c r="DE8" i="5" s="1"/>
  <c r="CT53" i="5"/>
  <c r="DE7" i="5" s="1"/>
  <c r="DE6" i="5"/>
  <c r="DJ64" i="6"/>
  <c r="DJ66" i="6" s="1"/>
  <c r="DI66" i="6"/>
  <c r="DI69" i="6" s="1"/>
  <c r="DI70" i="6" s="1"/>
  <c r="DI71" i="6" s="1"/>
  <c r="DI11" i="6" s="1"/>
  <c r="CS58" i="5"/>
  <c r="CS57" i="5"/>
  <c r="DD11" i="5" s="1"/>
  <c r="DJ65" i="6"/>
  <c r="DI68" i="6"/>
  <c r="DI7" i="6" s="1"/>
  <c r="DH77" i="6"/>
  <c r="DK51" i="6"/>
  <c r="DH78" i="6"/>
  <c r="DG81" i="6"/>
  <c r="DG8" i="6" s="1"/>
  <c r="DG82" i="6"/>
  <c r="DK52" i="6"/>
  <c r="DJ55" i="6"/>
  <c r="DJ6" i="6" s="1"/>
  <c r="DJ56" i="6"/>
  <c r="DJ57" i="6" s="1"/>
  <c r="DJ58" i="6" s="1"/>
  <c r="DJ10" i="6" s="1"/>
  <c r="CT55" i="5" l="1"/>
  <c r="DE9" i="5" s="1"/>
  <c r="CU52" i="5"/>
  <c r="CU56" i="5" s="1"/>
  <c r="DF10" i="5" s="1"/>
  <c r="CT57" i="5"/>
  <c r="DE11" i="5" s="1"/>
  <c r="CT58" i="5"/>
  <c r="DE12" i="5" s="1"/>
  <c r="CS59" i="5"/>
  <c r="DD13" i="5" s="1"/>
  <c r="DD12" i="5"/>
  <c r="CT59" i="5"/>
  <c r="DE13" i="5" s="1"/>
  <c r="DJ68" i="6"/>
  <c r="DJ7" i="6" s="1"/>
  <c r="DJ69" i="6"/>
  <c r="DK53" i="6"/>
  <c r="DK63" i="6"/>
  <c r="DK67" i="6" s="1"/>
  <c r="DI76" i="6"/>
  <c r="DI80" i="6" s="1"/>
  <c r="DH79" i="6"/>
  <c r="DL50" i="6"/>
  <c r="DL54" i="6" s="1"/>
  <c r="DJ70" i="6"/>
  <c r="DJ71" i="6" s="1"/>
  <c r="DJ11" i="6" s="1"/>
  <c r="CU53" i="5"/>
  <c r="DF7" i="5" s="1"/>
  <c r="CU54" i="5" l="1"/>
  <c r="DF8" i="5" s="1"/>
  <c r="DF6" i="5"/>
  <c r="CV52" i="5"/>
  <c r="CV56" i="5" s="1"/>
  <c r="DG10" i="5" s="1"/>
  <c r="DK64" i="6"/>
  <c r="DK66" i="6" s="1"/>
  <c r="DK68" i="6" s="1"/>
  <c r="DK7" i="6" s="1"/>
  <c r="DK65" i="6"/>
  <c r="CU55" i="5"/>
  <c r="DF9" i="5" s="1"/>
  <c r="DK55" i="6"/>
  <c r="DK6" i="6" s="1"/>
  <c r="DK56" i="6"/>
  <c r="DK57" i="6" s="1"/>
  <c r="DK58" i="6" s="1"/>
  <c r="DK10" i="6" s="1"/>
  <c r="DH81" i="6"/>
  <c r="DH8" i="6" s="1"/>
  <c r="DH82" i="6"/>
  <c r="DI78" i="6"/>
  <c r="DL52" i="6"/>
  <c r="DI77" i="6"/>
  <c r="DL51" i="6"/>
  <c r="DK69" i="6" l="1"/>
  <c r="DK70" i="6" s="1"/>
  <c r="DK71" i="6" s="1"/>
  <c r="DK11" i="6" s="1"/>
  <c r="DG6" i="5"/>
  <c r="CV54" i="5"/>
  <c r="DG8" i="5" s="1"/>
  <c r="CV53" i="5"/>
  <c r="CV55" i="5" s="1"/>
  <c r="DL63" i="6"/>
  <c r="DL67" i="6" s="1"/>
  <c r="DL53" i="6"/>
  <c r="DM50" i="6"/>
  <c r="DM54" i="6" s="1"/>
  <c r="DJ76" i="6"/>
  <c r="DJ80" i="6" s="1"/>
  <c r="CU58" i="5"/>
  <c r="CU57" i="5"/>
  <c r="DF11" i="5" s="1"/>
  <c r="CW52" i="5"/>
  <c r="DI79" i="6"/>
  <c r="DG7" i="5" l="1"/>
  <c r="DG9" i="5"/>
  <c r="CV57" i="5"/>
  <c r="DG11" i="5" s="1"/>
  <c r="CV58" i="5"/>
  <c r="DG12" i="5" s="1"/>
  <c r="CW56" i="5"/>
  <c r="DH10" i="5" s="1"/>
  <c r="DH6" i="5"/>
  <c r="CW53" i="5"/>
  <c r="CU59" i="5"/>
  <c r="DF13" i="5" s="1"/>
  <c r="DF12" i="5"/>
  <c r="DL65" i="6"/>
  <c r="DM63" i="6" s="1"/>
  <c r="DM67" i="6" s="1"/>
  <c r="DL64" i="6"/>
  <c r="DL66" i="6" s="1"/>
  <c r="DL68" i="6" s="1"/>
  <c r="DL7" i="6" s="1"/>
  <c r="DI81" i="6"/>
  <c r="DI8" i="6" s="1"/>
  <c r="DI82" i="6"/>
  <c r="DJ78" i="6"/>
  <c r="DM51" i="6"/>
  <c r="CW54" i="5"/>
  <c r="DH8" i="5" s="1"/>
  <c r="DJ77" i="6"/>
  <c r="DM65" i="6"/>
  <c r="DM52" i="6"/>
  <c r="DL55" i="6"/>
  <c r="DL6" i="6" s="1"/>
  <c r="DL56" i="6"/>
  <c r="DL57" i="6" s="1"/>
  <c r="DL58" i="6" s="1"/>
  <c r="DL10" i="6" s="1"/>
  <c r="CV59" i="5" l="1"/>
  <c r="DG13" i="5" s="1"/>
  <c r="CW55" i="5"/>
  <c r="DH7" i="5"/>
  <c r="DL69" i="6"/>
  <c r="DL70" i="6" s="1"/>
  <c r="DL71" i="6" s="1"/>
  <c r="DL11" i="6" s="1"/>
  <c r="DM64" i="6"/>
  <c r="DM66" i="6" s="1"/>
  <c r="DM68" i="6" s="1"/>
  <c r="DM7" i="6" s="1"/>
  <c r="CX52" i="5"/>
  <c r="DI6" i="5" s="1"/>
  <c r="DJ79" i="6"/>
  <c r="DK76" i="6"/>
  <c r="DK80" i="6" s="1"/>
  <c r="DN63" i="6"/>
  <c r="DN65" i="6" s="1"/>
  <c r="DN50" i="6"/>
  <c r="DN54" i="6" s="1"/>
  <c r="DM53" i="6"/>
  <c r="DH9" i="5" l="1"/>
  <c r="CW58" i="5"/>
  <c r="CW57" i="5"/>
  <c r="DH11" i="5" s="1"/>
  <c r="DM69" i="6"/>
  <c r="DM70" i="6" s="1"/>
  <c r="DM71" i="6" s="1"/>
  <c r="DM11" i="6" s="1"/>
  <c r="DK77" i="6"/>
  <c r="DK79" i="6" s="1"/>
  <c r="DK81" i="6" s="1"/>
  <c r="DK78" i="6"/>
  <c r="CX56" i="5"/>
  <c r="DI10" i="5" s="1"/>
  <c r="CX53" i="5"/>
  <c r="DI7" i="5" s="1"/>
  <c r="DO63" i="6"/>
  <c r="DO67" i="6" s="1"/>
  <c r="DM56" i="6"/>
  <c r="DM57" i="6" s="1"/>
  <c r="DM58" i="6" s="1"/>
  <c r="DM10" i="6" s="1"/>
  <c r="DM55" i="6"/>
  <c r="DM6" i="6" s="1"/>
  <c r="DN52" i="6"/>
  <c r="DN51" i="6"/>
  <c r="DN67" i="6"/>
  <c r="DN64" i="6"/>
  <c r="DJ82" i="6"/>
  <c r="DJ81" i="6"/>
  <c r="DJ8" i="6" s="1"/>
  <c r="DK8" i="6" s="1"/>
  <c r="CX54" i="5"/>
  <c r="DI8" i="5" s="1"/>
  <c r="CW59" i="5" l="1"/>
  <c r="DH13" i="5" s="1"/>
  <c r="DH12" i="5"/>
  <c r="DO65" i="6"/>
  <c r="CY52" i="5"/>
  <c r="DN53" i="6"/>
  <c r="DL76" i="6"/>
  <c r="DL78" i="6" s="1"/>
  <c r="DO50" i="6"/>
  <c r="DO54" i="6" s="1"/>
  <c r="DO64" i="6"/>
  <c r="DO66" i="6" s="1"/>
  <c r="DN66" i="6"/>
  <c r="DN69" i="6" s="1"/>
  <c r="DN70" i="6" s="1"/>
  <c r="DN71" i="6" s="1"/>
  <c r="DN11" i="6" s="1"/>
  <c r="CX55" i="5"/>
  <c r="CX58" i="5" s="1"/>
  <c r="DK82" i="6"/>
  <c r="CX59" i="5" l="1"/>
  <c r="DI13" i="5" s="1"/>
  <c r="DI12" i="5"/>
  <c r="CY56" i="5"/>
  <c r="DJ10" i="5" s="1"/>
  <c r="DJ6" i="5"/>
  <c r="CX57" i="5"/>
  <c r="DI11" i="5" s="1"/>
  <c r="DI9" i="5"/>
  <c r="CY54" i="5"/>
  <c r="CY53" i="5"/>
  <c r="DN68" i="6"/>
  <c r="DN7" i="6" s="1"/>
  <c r="DO68" i="6"/>
  <c r="DO69" i="6"/>
  <c r="DO70" i="6" s="1"/>
  <c r="DO71" i="6" s="1"/>
  <c r="DO11" i="6" s="1"/>
  <c r="DO52" i="6"/>
  <c r="DP63" i="6"/>
  <c r="DP67" i="6" s="1"/>
  <c r="DN55" i="6"/>
  <c r="DN6" i="6" s="1"/>
  <c r="DN56" i="6"/>
  <c r="DN57" i="6" s="1"/>
  <c r="DN58" i="6" s="1"/>
  <c r="DN10" i="6" s="1"/>
  <c r="DL80" i="6"/>
  <c r="DL77" i="6"/>
  <c r="DO51" i="6"/>
  <c r="DM76" i="6"/>
  <c r="DM80" i="6" s="1"/>
  <c r="CY55" i="5" l="1"/>
  <c r="DJ9" i="5" s="1"/>
  <c r="DJ7" i="5"/>
  <c r="CZ52" i="5"/>
  <c r="CZ53" i="5" s="1"/>
  <c r="DK7" i="5" s="1"/>
  <c r="DJ8" i="5"/>
  <c r="CY57" i="5"/>
  <c r="DJ11" i="5" s="1"/>
  <c r="DO7" i="6"/>
  <c r="DP64" i="6"/>
  <c r="DM78" i="6"/>
  <c r="DO53" i="6"/>
  <c r="DP65" i="6"/>
  <c r="DP66" i="6"/>
  <c r="DP68" i="6" s="1"/>
  <c r="DM77" i="6"/>
  <c r="DM79" i="6" s="1"/>
  <c r="DM81" i="6" s="1"/>
  <c r="DL79" i="6"/>
  <c r="DL81" i="6" s="1"/>
  <c r="DL8" i="6" s="1"/>
  <c r="DP50" i="6"/>
  <c r="DP54" i="6" s="1"/>
  <c r="CY58" i="5" l="1"/>
  <c r="CY59" i="5" s="1"/>
  <c r="DJ13" i="5" s="1"/>
  <c r="CZ56" i="5"/>
  <c r="DK10" i="5" s="1"/>
  <c r="DK6" i="5"/>
  <c r="CZ54" i="5"/>
  <c r="DK8" i="5" s="1"/>
  <c r="DP69" i="6"/>
  <c r="DP70" i="6" s="1"/>
  <c r="DP71" i="6" s="1"/>
  <c r="DP11" i="6" s="1"/>
  <c r="DP7" i="6"/>
  <c r="DM8" i="6"/>
  <c r="DL82" i="6"/>
  <c r="DQ63" i="6"/>
  <c r="DN76" i="6"/>
  <c r="DN80" i="6" s="1"/>
  <c r="CZ55" i="5"/>
  <c r="DK9" i="5" s="1"/>
  <c r="DO55" i="6"/>
  <c r="DO6" i="6" s="1"/>
  <c r="DO56" i="6"/>
  <c r="DO57" i="6" s="1"/>
  <c r="DO58" i="6" s="1"/>
  <c r="DO10" i="6" s="1"/>
  <c r="DM82" i="6"/>
  <c r="DP52" i="6"/>
  <c r="DP51" i="6"/>
  <c r="DJ12" i="5" l="1"/>
  <c r="DA52" i="5"/>
  <c r="DL6" i="5" s="1"/>
  <c r="DN77" i="6"/>
  <c r="DN79" i="6" s="1"/>
  <c r="DN81" i="6" s="1"/>
  <c r="DN8" i="6" s="1"/>
  <c r="DN78" i="6"/>
  <c r="DQ67" i="6"/>
  <c r="DQ64" i="6"/>
  <c r="CZ58" i="5"/>
  <c r="CZ57" i="5"/>
  <c r="DK11" i="5" s="1"/>
  <c r="DP53" i="6"/>
  <c r="DQ50" i="6"/>
  <c r="DQ54" i="6" s="1"/>
  <c r="DQ65" i="6"/>
  <c r="DA56" i="5" l="1"/>
  <c r="DL10" i="5" s="1"/>
  <c r="DA53" i="5"/>
  <c r="DL7" i="5" s="1"/>
  <c r="DA54" i="5"/>
  <c r="DL8" i="5" s="1"/>
  <c r="CZ59" i="5"/>
  <c r="DK13" i="5" s="1"/>
  <c r="DK12" i="5"/>
  <c r="DQ52" i="6"/>
  <c r="DR50" i="6" s="1"/>
  <c r="DR54" i="6" s="1"/>
  <c r="DO76" i="6"/>
  <c r="DO78" i="6" s="1"/>
  <c r="DR63" i="6"/>
  <c r="DR67" i="6" s="1"/>
  <c r="DQ66" i="6"/>
  <c r="DQ68" i="6" s="1"/>
  <c r="DQ7" i="6" s="1"/>
  <c r="DP55" i="6"/>
  <c r="DP6" i="6" s="1"/>
  <c r="DP56" i="6"/>
  <c r="DP57" i="6" s="1"/>
  <c r="DP58" i="6" s="1"/>
  <c r="DP10" i="6" s="1"/>
  <c r="DB52" i="5"/>
  <c r="DN82" i="6"/>
  <c r="DA55" i="5"/>
  <c r="DL9" i="5" s="1"/>
  <c r="DQ51" i="6"/>
  <c r="DB56" i="5" l="1"/>
  <c r="DM10" i="5" s="1"/>
  <c r="DM6" i="5"/>
  <c r="DB54" i="5"/>
  <c r="DM8" i="5" s="1"/>
  <c r="DQ69" i="6"/>
  <c r="DQ70" i="6" s="1"/>
  <c r="DQ71" i="6" s="1"/>
  <c r="DQ11" i="6" s="1"/>
  <c r="DR65" i="6"/>
  <c r="DB53" i="5"/>
  <c r="DM7" i="5" s="1"/>
  <c r="DR51" i="6"/>
  <c r="DQ53" i="6"/>
  <c r="DR52" i="6"/>
  <c r="DO80" i="6"/>
  <c r="DO77" i="6"/>
  <c r="DA57" i="5"/>
  <c r="DL11" i="5" s="1"/>
  <c r="DA58" i="5"/>
  <c r="DR64" i="6"/>
  <c r="DP76" i="6"/>
  <c r="DP80" i="6" s="1"/>
  <c r="DA59" i="5" l="1"/>
  <c r="DL13" i="5" s="1"/>
  <c r="DL12" i="5"/>
  <c r="DC52" i="5"/>
  <c r="DC54" i="5" s="1"/>
  <c r="DP78" i="6"/>
  <c r="DS50" i="6"/>
  <c r="DS54" i="6" s="1"/>
  <c r="DB55" i="5"/>
  <c r="DM9" i="5" s="1"/>
  <c r="DS63" i="6"/>
  <c r="DS67" i="6" s="1"/>
  <c r="DR66" i="6"/>
  <c r="DQ56" i="6"/>
  <c r="DQ57" i="6" s="1"/>
  <c r="DQ58" i="6" s="1"/>
  <c r="DQ10" i="6" s="1"/>
  <c r="DQ55" i="6"/>
  <c r="DQ6" i="6" s="1"/>
  <c r="DP77" i="6"/>
  <c r="DO79" i="6"/>
  <c r="DO81" i="6" s="1"/>
  <c r="DO8" i="6" s="1"/>
  <c r="DR53" i="6"/>
  <c r="DC53" i="5" l="1"/>
  <c r="DN7" i="5" s="1"/>
  <c r="DN8" i="5"/>
  <c r="DD52" i="5"/>
  <c r="DO6" i="5" s="1"/>
  <c r="DC56" i="5"/>
  <c r="DN10" i="5" s="1"/>
  <c r="DN6" i="5"/>
  <c r="DS52" i="6"/>
  <c r="DT50" i="6" s="1"/>
  <c r="DT54" i="6" s="1"/>
  <c r="DR55" i="6"/>
  <c r="DR6" i="6" s="1"/>
  <c r="DR56" i="6"/>
  <c r="DR57" i="6" s="1"/>
  <c r="DR58" i="6" s="1"/>
  <c r="DR10" i="6" s="1"/>
  <c r="DS64" i="6"/>
  <c r="DS65" i="6"/>
  <c r="DS51" i="6"/>
  <c r="DB58" i="5"/>
  <c r="DB57" i="5"/>
  <c r="DM11" i="5" s="1"/>
  <c r="DO82" i="6"/>
  <c r="DP79" i="6"/>
  <c r="DR69" i="6"/>
  <c r="DR70" i="6" s="1"/>
  <c r="DR71" i="6" s="1"/>
  <c r="DR11" i="6" s="1"/>
  <c r="DR68" i="6"/>
  <c r="DR7" i="6" s="1"/>
  <c r="DQ76" i="6"/>
  <c r="DQ80" i="6" s="1"/>
  <c r="DC55" i="5" l="1"/>
  <c r="DN9" i="5" s="1"/>
  <c r="DD54" i="5"/>
  <c r="DD56" i="5"/>
  <c r="DO10" i="5" s="1"/>
  <c r="DD53" i="5"/>
  <c r="DO7" i="5" s="1"/>
  <c r="DB59" i="5"/>
  <c r="DM13" i="5" s="1"/>
  <c r="DM12" i="5"/>
  <c r="DT52" i="6"/>
  <c r="DU50" i="6" s="1"/>
  <c r="DU54" i="6" s="1"/>
  <c r="DT63" i="6"/>
  <c r="DT67" i="6" s="1"/>
  <c r="DQ78" i="6"/>
  <c r="DP81" i="6"/>
  <c r="DP8" i="6" s="1"/>
  <c r="DP82" i="6"/>
  <c r="DT51" i="6"/>
  <c r="DS53" i="6"/>
  <c r="DS66" i="6"/>
  <c r="DC57" i="5"/>
  <c r="DN11" i="5" s="1"/>
  <c r="DC58" i="5"/>
  <c r="DQ77" i="6"/>
  <c r="DD55" i="5" l="1"/>
  <c r="DO9" i="5" s="1"/>
  <c r="DO8" i="5"/>
  <c r="DE52" i="5"/>
  <c r="DC59" i="5"/>
  <c r="DN13" i="5" s="1"/>
  <c r="DN12" i="5"/>
  <c r="DU52" i="6"/>
  <c r="DV50" i="6" s="1"/>
  <c r="DV54" i="6" s="1"/>
  <c r="DU51" i="6"/>
  <c r="DU53" i="6" s="1"/>
  <c r="DT64" i="6"/>
  <c r="DT65" i="6"/>
  <c r="DQ79" i="6"/>
  <c r="DS55" i="6"/>
  <c r="DS6" i="6" s="1"/>
  <c r="DS56" i="6"/>
  <c r="DS57" i="6" s="1"/>
  <c r="DS58" i="6" s="1"/>
  <c r="DS10" i="6" s="1"/>
  <c r="DS68" i="6"/>
  <c r="DS7" i="6" s="1"/>
  <c r="DS69" i="6"/>
  <c r="DS70" i="6" s="1"/>
  <c r="DS71" i="6" s="1"/>
  <c r="DS11" i="6" s="1"/>
  <c r="DT53" i="6"/>
  <c r="DR76" i="6"/>
  <c r="DR80" i="6" s="1"/>
  <c r="DD57" i="5" l="1"/>
  <c r="DO11" i="5" s="1"/>
  <c r="DD58" i="5"/>
  <c r="DE56" i="5"/>
  <c r="DP10" i="5" s="1"/>
  <c r="DE53" i="5"/>
  <c r="DP6" i="5"/>
  <c r="DE54" i="5"/>
  <c r="DD59" i="5"/>
  <c r="DO13" i="5" s="1"/>
  <c r="DO12" i="5"/>
  <c r="DR78" i="6"/>
  <c r="DS76" i="6" s="1"/>
  <c r="DS80" i="6" s="1"/>
  <c r="DU56" i="6"/>
  <c r="DU55" i="6"/>
  <c r="DV52" i="6"/>
  <c r="DR77" i="6"/>
  <c r="DU63" i="6"/>
  <c r="DU67" i="6" s="1"/>
  <c r="DT56" i="6"/>
  <c r="DT57" i="6" s="1"/>
  <c r="DT58" i="6" s="1"/>
  <c r="DT10" i="6" s="1"/>
  <c r="DT55" i="6"/>
  <c r="DT6" i="6" s="1"/>
  <c r="DU6" i="6" s="1"/>
  <c r="DQ81" i="6"/>
  <c r="DQ8" i="6" s="1"/>
  <c r="DQ82" i="6"/>
  <c r="DT66" i="6"/>
  <c r="DV51" i="6"/>
  <c r="DV53" i="6" s="1"/>
  <c r="DV55" i="6" s="1"/>
  <c r="DP8" i="5" l="1"/>
  <c r="DF52" i="5"/>
  <c r="DP7" i="5"/>
  <c r="DE55" i="5"/>
  <c r="DV6" i="6"/>
  <c r="DU57" i="6"/>
  <c r="DU58" i="6" s="1"/>
  <c r="DU10" i="6" s="1"/>
  <c r="DS78" i="6"/>
  <c r="DT76" i="6" s="1"/>
  <c r="DT80" i="6" s="1"/>
  <c r="DU64" i="6"/>
  <c r="DU66" i="6" s="1"/>
  <c r="DU69" i="6" s="1"/>
  <c r="DT68" i="6"/>
  <c r="DT7" i="6" s="1"/>
  <c r="DT69" i="6"/>
  <c r="DT70" i="6" s="1"/>
  <c r="DT71" i="6" s="1"/>
  <c r="DT11" i="6" s="1"/>
  <c r="DU65" i="6"/>
  <c r="DS77" i="6"/>
  <c r="DS79" i="6" s="1"/>
  <c r="DS81" i="6" s="1"/>
  <c r="DR79" i="6"/>
  <c r="DV56" i="6"/>
  <c r="DV57" i="6" s="1"/>
  <c r="DV58" i="6" s="1"/>
  <c r="DV10" i="6" s="1"/>
  <c r="DW50" i="6"/>
  <c r="DW54" i="6" s="1"/>
  <c r="DQ6" i="5" l="1"/>
  <c r="DF56" i="5"/>
  <c r="DF53" i="5"/>
  <c r="DF54" i="5"/>
  <c r="DP9" i="5"/>
  <c r="DE58" i="5"/>
  <c r="DE57" i="5"/>
  <c r="DP11" i="5" s="1"/>
  <c r="DU70" i="6"/>
  <c r="DU71" i="6" s="1"/>
  <c r="DU11" i="6" s="1"/>
  <c r="DV63" i="6"/>
  <c r="DU68" i="6"/>
  <c r="DU7" i="6" s="1"/>
  <c r="DS82" i="6"/>
  <c r="DW52" i="6"/>
  <c r="DW51" i="6"/>
  <c r="DR81" i="6"/>
  <c r="DR8" i="6" s="1"/>
  <c r="DS8" i="6" s="1"/>
  <c r="DR82" i="6"/>
  <c r="DT77" i="6"/>
  <c r="DT78" i="6"/>
  <c r="DQ8" i="5" l="1"/>
  <c r="DG52" i="5"/>
  <c r="DG54" i="5"/>
  <c r="DF55" i="5"/>
  <c r="DQ9" i="5" s="1"/>
  <c r="DQ7" i="5"/>
  <c r="DG53" i="5"/>
  <c r="DR7" i="5" s="1"/>
  <c r="DP12" i="5"/>
  <c r="DE59" i="5"/>
  <c r="DP13" i="5" s="1"/>
  <c r="DQ10" i="5"/>
  <c r="DF57" i="5"/>
  <c r="DQ11" i="5" s="1"/>
  <c r="DV67" i="6"/>
  <c r="DV64" i="6"/>
  <c r="DV65" i="6"/>
  <c r="DT79" i="6"/>
  <c r="DW53" i="6"/>
  <c r="DU76" i="6"/>
  <c r="DU80" i="6" s="1"/>
  <c r="DX50" i="6"/>
  <c r="DX54" i="6" s="1"/>
  <c r="DF58" i="5" l="1"/>
  <c r="DR8" i="5"/>
  <c r="DH52" i="5"/>
  <c r="DG55" i="5"/>
  <c r="DR9" i="5" s="1"/>
  <c r="DG56" i="5"/>
  <c r="DR6" i="5"/>
  <c r="DU78" i="6"/>
  <c r="DV76" i="6" s="1"/>
  <c r="DV80" i="6" s="1"/>
  <c r="DX51" i="6"/>
  <c r="DU77" i="6"/>
  <c r="DX52" i="6"/>
  <c r="DT81" i="6"/>
  <c r="DT8" i="6" s="1"/>
  <c r="DT82" i="6"/>
  <c r="DV66" i="6"/>
  <c r="DV68" i="6" s="1"/>
  <c r="DV7" i="6" s="1"/>
  <c r="DW55" i="6"/>
  <c r="DW6" i="6" s="1"/>
  <c r="DW56" i="6"/>
  <c r="DW57" i="6" s="1"/>
  <c r="DW58" i="6" s="1"/>
  <c r="DW10" i="6" s="1"/>
  <c r="DW63" i="6"/>
  <c r="DW67" i="6" s="1"/>
  <c r="DQ12" i="5" l="1"/>
  <c r="DF59" i="5"/>
  <c r="DQ13" i="5" s="1"/>
  <c r="DH54" i="5"/>
  <c r="DH56" i="5"/>
  <c r="DS10" i="5" s="1"/>
  <c r="DS6" i="5"/>
  <c r="DR10" i="5"/>
  <c r="DG57" i="5"/>
  <c r="DR11" i="5" s="1"/>
  <c r="DG58" i="5"/>
  <c r="DH53" i="5"/>
  <c r="DV69" i="6"/>
  <c r="DV70" i="6" s="1"/>
  <c r="DV71" i="6" s="1"/>
  <c r="DV11" i="6" s="1"/>
  <c r="DW65" i="6"/>
  <c r="DX63" i="6" s="1"/>
  <c r="DX67" i="6" s="1"/>
  <c r="DV77" i="6"/>
  <c r="DV79" i="6" s="1"/>
  <c r="DU79" i="6"/>
  <c r="DW64" i="6"/>
  <c r="DY50" i="6"/>
  <c r="DY54" i="6" s="1"/>
  <c r="DX53" i="6"/>
  <c r="DV78" i="6"/>
  <c r="DH55" i="5" l="1"/>
  <c r="DH57" i="5" s="1"/>
  <c r="DS11" i="5" s="1"/>
  <c r="DS7" i="5"/>
  <c r="DR12" i="5"/>
  <c r="DG59" i="5"/>
  <c r="DR13" i="5" s="1"/>
  <c r="DS8" i="5"/>
  <c r="DI52" i="5"/>
  <c r="DI53" i="5" s="1"/>
  <c r="DT7" i="5" s="1"/>
  <c r="DI54" i="5"/>
  <c r="DV81" i="6"/>
  <c r="DV82" i="6"/>
  <c r="DW76" i="6"/>
  <c r="DW80" i="6" s="1"/>
  <c r="DY51" i="6"/>
  <c r="DX64" i="6"/>
  <c r="DW66" i="6"/>
  <c r="DX65" i="6"/>
  <c r="DX55" i="6"/>
  <c r="DX6" i="6" s="1"/>
  <c r="DX56" i="6"/>
  <c r="DX57" i="6" s="1"/>
  <c r="DX58" i="6" s="1"/>
  <c r="DX10" i="6" s="1"/>
  <c r="DY52" i="6"/>
  <c r="DU82" i="6"/>
  <c r="DU81" i="6"/>
  <c r="DU8" i="6" s="1"/>
  <c r="DV8" i="6" s="1"/>
  <c r="DT8" i="5" l="1"/>
  <c r="DJ52" i="5"/>
  <c r="DH58" i="5"/>
  <c r="DS9" i="5"/>
  <c r="DT6" i="5"/>
  <c r="DI56" i="5"/>
  <c r="DI55" i="5"/>
  <c r="DT9" i="5" s="1"/>
  <c r="DW77" i="6"/>
  <c r="DW79" i="6" s="1"/>
  <c r="DW82" i="6" s="1"/>
  <c r="DZ50" i="6"/>
  <c r="DZ54" i="6" s="1"/>
  <c r="DY63" i="6"/>
  <c r="DY67" i="6" s="1"/>
  <c r="DW69" i="6"/>
  <c r="DW70" i="6" s="1"/>
  <c r="DW71" i="6" s="1"/>
  <c r="DW11" i="6" s="1"/>
  <c r="DW68" i="6"/>
  <c r="DW7" i="6" s="1"/>
  <c r="DX66" i="6"/>
  <c r="DY53" i="6"/>
  <c r="DW78" i="6"/>
  <c r="DH59" i="5" l="1"/>
  <c r="DS13" i="5" s="1"/>
  <c r="DS12" i="5"/>
  <c r="DJ54" i="5"/>
  <c r="DJ56" i="5"/>
  <c r="DU10" i="5" s="1"/>
  <c r="DU6" i="5"/>
  <c r="DJ53" i="5"/>
  <c r="DT10" i="5"/>
  <c r="DI58" i="5"/>
  <c r="DI57" i="5"/>
  <c r="DT11" i="5" s="1"/>
  <c r="DY65" i="6"/>
  <c r="DZ63" i="6" s="1"/>
  <c r="DZ67" i="6" s="1"/>
  <c r="DZ51" i="6"/>
  <c r="DZ53" i="6" s="1"/>
  <c r="DZ55" i="6" s="1"/>
  <c r="DW81" i="6"/>
  <c r="DW8" i="6" s="1"/>
  <c r="DZ52" i="6"/>
  <c r="EA50" i="6" s="1"/>
  <c r="EA54" i="6" s="1"/>
  <c r="DY64" i="6"/>
  <c r="DY66" i="6" s="1"/>
  <c r="DY68" i="6" s="1"/>
  <c r="DX76" i="6"/>
  <c r="DX68" i="6"/>
  <c r="DX7" i="6" s="1"/>
  <c r="DX69" i="6"/>
  <c r="DX70" i="6" s="1"/>
  <c r="DX71" i="6" s="1"/>
  <c r="DX11" i="6" s="1"/>
  <c r="DY56" i="6"/>
  <c r="DY57" i="6" s="1"/>
  <c r="DY58" i="6" s="1"/>
  <c r="DY10" i="6" s="1"/>
  <c r="DY55" i="6"/>
  <c r="DY6" i="6" s="1"/>
  <c r="DT12" i="5" l="1"/>
  <c r="DI59" i="5"/>
  <c r="DT13" i="5" s="1"/>
  <c r="DU8" i="5"/>
  <c r="DK52" i="5"/>
  <c r="DU7" i="5"/>
  <c r="DJ55" i="5"/>
  <c r="DZ6" i="6"/>
  <c r="DY7" i="6"/>
  <c r="DZ56" i="6"/>
  <c r="DZ57" i="6" s="1"/>
  <c r="DZ58" i="6" s="1"/>
  <c r="DZ10" i="6" s="1"/>
  <c r="DY69" i="6"/>
  <c r="DY70" i="6" s="1"/>
  <c r="DY71" i="6" s="1"/>
  <c r="DY11" i="6" s="1"/>
  <c r="DZ64" i="6"/>
  <c r="DZ66" i="6" s="1"/>
  <c r="DZ68" i="6" s="1"/>
  <c r="EA51" i="6"/>
  <c r="DX80" i="6"/>
  <c r="DX77" i="6"/>
  <c r="DX78" i="6"/>
  <c r="EA52" i="6"/>
  <c r="DZ65" i="6"/>
  <c r="DU9" i="5" l="1"/>
  <c r="DJ58" i="5"/>
  <c r="DJ57" i="5"/>
  <c r="DU11" i="5" s="1"/>
  <c r="DK56" i="5"/>
  <c r="DV10" i="5" s="1"/>
  <c r="DV6" i="5"/>
  <c r="DK53" i="5"/>
  <c r="DK54" i="5"/>
  <c r="DZ7" i="6"/>
  <c r="DZ69" i="6"/>
  <c r="DZ70" i="6" s="1"/>
  <c r="DZ71" i="6" s="1"/>
  <c r="DZ11" i="6" s="1"/>
  <c r="EB50" i="6"/>
  <c r="EB54" i="6" s="1"/>
  <c r="DX79" i="6"/>
  <c r="DX81" i="6" s="1"/>
  <c r="DX8" i="6" s="1"/>
  <c r="EA53" i="6"/>
  <c r="DY76" i="6"/>
  <c r="DY80" i="6" s="1"/>
  <c r="EA63" i="6"/>
  <c r="EA65" i="6" s="1"/>
  <c r="DV8" i="5" l="1"/>
  <c r="DL52" i="5"/>
  <c r="DL53" i="5" s="1"/>
  <c r="DL54" i="5"/>
  <c r="DK55" i="5"/>
  <c r="DK58" i="5" s="1"/>
  <c r="DV7" i="5"/>
  <c r="DJ59" i="5"/>
  <c r="DU13" i="5" s="1"/>
  <c r="DU12" i="5"/>
  <c r="DX82" i="6"/>
  <c r="EB51" i="6"/>
  <c r="EB53" i="6" s="1"/>
  <c r="EB55" i="6" s="1"/>
  <c r="EB63" i="6"/>
  <c r="EB67" i="6" s="1"/>
  <c r="DY77" i="6"/>
  <c r="EA55" i="6"/>
  <c r="EA6" i="6" s="1"/>
  <c r="EA56" i="6"/>
  <c r="EA57" i="6" s="1"/>
  <c r="EA58" i="6" s="1"/>
  <c r="EA10" i="6" s="1"/>
  <c r="EA67" i="6"/>
  <c r="EA64" i="6"/>
  <c r="DY78" i="6"/>
  <c r="EB52" i="6"/>
  <c r="EB6" i="6" l="1"/>
  <c r="DV12" i="5"/>
  <c r="DK59" i="5"/>
  <c r="DV13" i="5" s="1"/>
  <c r="DW8" i="5"/>
  <c r="DM52" i="5"/>
  <c r="DW7" i="5"/>
  <c r="DL55" i="5"/>
  <c r="DW9" i="5" s="1"/>
  <c r="DL56" i="5"/>
  <c r="DW6" i="5"/>
  <c r="DK57" i="5"/>
  <c r="DV11" i="5" s="1"/>
  <c r="DV9" i="5"/>
  <c r="EB56" i="6"/>
  <c r="EB57" i="6"/>
  <c r="EB58" i="6" s="1"/>
  <c r="EB10" i="6" s="1"/>
  <c r="EB65" i="6"/>
  <c r="EC63" i="6" s="1"/>
  <c r="EC67" i="6" s="1"/>
  <c r="EB64" i="6"/>
  <c r="EB66" i="6" s="1"/>
  <c r="EB68" i="6" s="1"/>
  <c r="EA66" i="6"/>
  <c r="EA68" i="6" s="1"/>
  <c r="EA7" i="6" s="1"/>
  <c r="EC50" i="6"/>
  <c r="DZ76" i="6"/>
  <c r="DZ80" i="6" s="1"/>
  <c r="DY79" i="6"/>
  <c r="EA69" i="6" l="1"/>
  <c r="EA70" i="6" s="1"/>
  <c r="EA71" i="6" s="1"/>
  <c r="EA11" i="6" s="1"/>
  <c r="DW10" i="5"/>
  <c r="DL57" i="5"/>
  <c r="DW11" i="5" s="1"/>
  <c r="DL58" i="5"/>
  <c r="DM56" i="5"/>
  <c r="DX6" i="5"/>
  <c r="DM54" i="5"/>
  <c r="DM53" i="5"/>
  <c r="EB7" i="6"/>
  <c r="DZ77" i="6"/>
  <c r="DZ79" i="6" s="1"/>
  <c r="DZ81" i="6" s="1"/>
  <c r="EC65" i="6"/>
  <c r="ED63" i="6" s="1"/>
  <c r="ED67" i="6" s="1"/>
  <c r="EB69" i="6"/>
  <c r="DZ78" i="6"/>
  <c r="EC54" i="6"/>
  <c r="EC51" i="6"/>
  <c r="DY82" i="6"/>
  <c r="DY81" i="6"/>
  <c r="DY8" i="6" s="1"/>
  <c r="DZ8" i="6" s="1"/>
  <c r="EC52" i="6"/>
  <c r="EC64" i="6"/>
  <c r="EC66" i="6" s="1"/>
  <c r="EC68" i="6" s="1"/>
  <c r="EB70" i="6" l="1"/>
  <c r="EB71" i="6" s="1"/>
  <c r="EB11" i="6" s="1"/>
  <c r="EC7" i="6"/>
  <c r="DX10" i="5"/>
  <c r="DX7" i="5"/>
  <c r="DM55" i="5"/>
  <c r="DX9" i="5" s="1"/>
  <c r="DL59" i="5"/>
  <c r="DW13" i="5" s="1"/>
  <c r="DW12" i="5"/>
  <c r="DX8" i="5"/>
  <c r="DN52" i="5"/>
  <c r="DZ82" i="6"/>
  <c r="EA76" i="6"/>
  <c r="ED64" i="6"/>
  <c r="ED66" i="6" s="1"/>
  <c r="EC53" i="6"/>
  <c r="EC56" i="6" s="1"/>
  <c r="EC57" i="6" s="1"/>
  <c r="EC58" i="6" s="1"/>
  <c r="EC10" i="6" s="1"/>
  <c r="ED50" i="6"/>
  <c r="ED54" i="6" s="1"/>
  <c r="EC69" i="6"/>
  <c r="EC70" i="6" s="1"/>
  <c r="EC71" i="6" s="1"/>
  <c r="EC11" i="6" s="1"/>
  <c r="ED65" i="6"/>
  <c r="DM57" i="5" l="1"/>
  <c r="DX11" i="5" s="1"/>
  <c r="DM58" i="5"/>
  <c r="DX12" i="5" s="1"/>
  <c r="DM59" i="5"/>
  <c r="DX13" i="5" s="1"/>
  <c r="DY6" i="5"/>
  <c r="DN54" i="5"/>
  <c r="DN53" i="5"/>
  <c r="DN56" i="5"/>
  <c r="DY10" i="5" s="1"/>
  <c r="EC55" i="6"/>
  <c r="EC6" i="6" s="1"/>
  <c r="ED69" i="6"/>
  <c r="ED70" i="6" s="1"/>
  <c r="ED71" i="6" s="1"/>
  <c r="ED11" i="6" s="1"/>
  <c r="ED68" i="6"/>
  <c r="ED7" i="6" s="1"/>
  <c r="ED52" i="6"/>
  <c r="EE50" i="6" s="1"/>
  <c r="EE54" i="6" s="1"/>
  <c r="EA80" i="6"/>
  <c r="EA77" i="6"/>
  <c r="EA78" i="6"/>
  <c r="EE63" i="6"/>
  <c r="EE67" i="6" s="1"/>
  <c r="ED51" i="6"/>
  <c r="DY8" i="5" l="1"/>
  <c r="DO52" i="5"/>
  <c r="DN58" i="5"/>
  <c r="DY12" i="5" s="1"/>
  <c r="DY7" i="5"/>
  <c r="DN55" i="5"/>
  <c r="DY9" i="5" s="1"/>
  <c r="EE64" i="6"/>
  <c r="EE66" i="6" s="1"/>
  <c r="EE69" i="6" s="1"/>
  <c r="EE70" i="6" s="1"/>
  <c r="EE71" i="6" s="1"/>
  <c r="EE11" i="6" s="1"/>
  <c r="EE51" i="6"/>
  <c r="EE53" i="6" s="1"/>
  <c r="ED53" i="6"/>
  <c r="EB76" i="6"/>
  <c r="EB80" i="6" s="1"/>
  <c r="EE65" i="6"/>
  <c r="EA79" i="6"/>
  <c r="EA81" i="6" s="1"/>
  <c r="EA8" i="6" s="1"/>
  <c r="EE52" i="6"/>
  <c r="EE68" i="6" l="1"/>
  <c r="EE7" i="6" s="1"/>
  <c r="DN59" i="5"/>
  <c r="DY13" i="5" s="1"/>
  <c r="DN57" i="5"/>
  <c r="DY11" i="5" s="1"/>
  <c r="DO56" i="5"/>
  <c r="DZ10" i="5" s="1"/>
  <c r="DZ6" i="5"/>
  <c r="DO54" i="5"/>
  <c r="DO53" i="5"/>
  <c r="EB77" i="6"/>
  <c r="EB79" i="6" s="1"/>
  <c r="EB82" i="6" s="1"/>
  <c r="EE56" i="6"/>
  <c r="EE55" i="6"/>
  <c r="EB78" i="6"/>
  <c r="EF50" i="6"/>
  <c r="EF54" i="6" s="1"/>
  <c r="EF63" i="6"/>
  <c r="EF65" i="6" s="1"/>
  <c r="EA82" i="6"/>
  <c r="EC76" i="6"/>
  <c r="EC80" i="6" s="1"/>
  <c r="ED56" i="6"/>
  <c r="ED57" i="6" s="1"/>
  <c r="ED58" i="6" s="1"/>
  <c r="ED10" i="6" s="1"/>
  <c r="ED55" i="6"/>
  <c r="ED6" i="6" s="1"/>
  <c r="EE6" i="6" s="1"/>
  <c r="DZ8" i="5" l="1"/>
  <c r="DP52" i="5"/>
  <c r="DZ7" i="5"/>
  <c r="DO55" i="5"/>
  <c r="EB81" i="6"/>
  <c r="EB8" i="6" s="1"/>
  <c r="EC78" i="6"/>
  <c r="ED76" i="6" s="1"/>
  <c r="ED80" i="6" s="1"/>
  <c r="EF52" i="6"/>
  <c r="EC77" i="6"/>
  <c r="EF67" i="6"/>
  <c r="EF64" i="6"/>
  <c r="EF51" i="6"/>
  <c r="EG63" i="6"/>
  <c r="EG67" i="6" s="1"/>
  <c r="EE57" i="6"/>
  <c r="EE58" i="6" s="1"/>
  <c r="EE10" i="6" s="1"/>
  <c r="DZ9" i="5" l="1"/>
  <c r="DO58" i="5"/>
  <c r="DO57" i="5"/>
  <c r="DZ11" i="5" s="1"/>
  <c r="DP54" i="5"/>
  <c r="DP56" i="5"/>
  <c r="EA6" i="5"/>
  <c r="DP53" i="5"/>
  <c r="EG65" i="6"/>
  <c r="EH63" i="6" s="1"/>
  <c r="EH67" i="6" s="1"/>
  <c r="EG50" i="6"/>
  <c r="EG54" i="6" s="1"/>
  <c r="EG64" i="6"/>
  <c r="EG66" i="6" s="1"/>
  <c r="EF66" i="6"/>
  <c r="EF69" i="6" s="1"/>
  <c r="EF70" i="6" s="1"/>
  <c r="EF71" i="6" s="1"/>
  <c r="EF11" i="6" s="1"/>
  <c r="EF53" i="6"/>
  <c r="ED78" i="6"/>
  <c r="ED77" i="6"/>
  <c r="EC79" i="6"/>
  <c r="EA8" i="5" l="1"/>
  <c r="DQ52" i="5"/>
  <c r="DO59" i="5"/>
  <c r="DZ13" i="5" s="1"/>
  <c r="DZ12" i="5"/>
  <c r="EA7" i="5"/>
  <c r="DP55" i="5"/>
  <c r="DP58" i="5" s="1"/>
  <c r="EA10" i="5"/>
  <c r="EF68" i="6"/>
  <c r="EF7" i="6" s="1"/>
  <c r="EG51" i="6"/>
  <c r="EG53" i="6" s="1"/>
  <c r="EG56" i="6" s="1"/>
  <c r="EH65" i="6"/>
  <c r="EI63" i="6" s="1"/>
  <c r="EI67" i="6" s="1"/>
  <c r="EG52" i="6"/>
  <c r="EG69" i="6"/>
  <c r="EG70" i="6" s="1"/>
  <c r="EG71" i="6" s="1"/>
  <c r="EG11" i="6" s="1"/>
  <c r="EG68" i="6"/>
  <c r="ED79" i="6"/>
  <c r="EE76" i="6"/>
  <c r="EE80" i="6" s="1"/>
  <c r="EH64" i="6"/>
  <c r="EH66" i="6" s="1"/>
  <c r="EH50" i="6"/>
  <c r="EH54" i="6" s="1"/>
  <c r="EC82" i="6"/>
  <c r="EC81" i="6"/>
  <c r="EC8" i="6" s="1"/>
  <c r="EF56" i="6"/>
  <c r="EF57" i="6" s="1"/>
  <c r="EF58" i="6" s="1"/>
  <c r="EF10" i="6" s="1"/>
  <c r="EF55" i="6"/>
  <c r="EF6" i="6" s="1"/>
  <c r="EA12" i="5" l="1"/>
  <c r="DP59" i="5"/>
  <c r="EA13" i="5" s="1"/>
  <c r="DP57" i="5"/>
  <c r="EA11" i="5" s="1"/>
  <c r="EA9" i="5"/>
  <c r="EB6" i="5"/>
  <c r="DQ53" i="5"/>
  <c r="DQ56" i="5"/>
  <c r="EB10" i="5" s="1"/>
  <c r="DQ54" i="5"/>
  <c r="EG7" i="6"/>
  <c r="EG55" i="6"/>
  <c r="EG6" i="6" s="1"/>
  <c r="EE78" i="6"/>
  <c r="EF76" i="6" s="1"/>
  <c r="EF80" i="6" s="1"/>
  <c r="EH52" i="6"/>
  <c r="EI50" i="6" s="1"/>
  <c r="EI54" i="6" s="1"/>
  <c r="EH51" i="6"/>
  <c r="EH53" i="6" s="1"/>
  <c r="EH55" i="6" s="1"/>
  <c r="EH68" i="6"/>
  <c r="EH69" i="6"/>
  <c r="EH70" i="6" s="1"/>
  <c r="EH71" i="6" s="1"/>
  <c r="EH11" i="6" s="1"/>
  <c r="EG57" i="6"/>
  <c r="EG58" i="6" s="1"/>
  <c r="EG10" i="6" s="1"/>
  <c r="ED81" i="6"/>
  <c r="ED8" i="6" s="1"/>
  <c r="ED82" i="6"/>
  <c r="EI64" i="6"/>
  <c r="EI66" i="6" s="1"/>
  <c r="EI68" i="6" s="1"/>
  <c r="EI65" i="6"/>
  <c r="EE77" i="6"/>
  <c r="EB8" i="5" l="1"/>
  <c r="DR52" i="5"/>
  <c r="EB7" i="5"/>
  <c r="DQ55" i="5"/>
  <c r="EB9" i="5" s="1"/>
  <c r="EH6" i="6"/>
  <c r="EH7" i="6"/>
  <c r="EI7" i="6" s="1"/>
  <c r="EF77" i="6"/>
  <c r="EE79" i="6"/>
  <c r="EI69" i="6"/>
  <c r="EI70" i="6" s="1"/>
  <c r="EI71" i="6" s="1"/>
  <c r="EI11" i="6" s="1"/>
  <c r="EJ63" i="6"/>
  <c r="EJ67" i="6" s="1"/>
  <c r="EH56" i="6"/>
  <c r="EH57" i="6" s="1"/>
  <c r="EH58" i="6" s="1"/>
  <c r="EH10" i="6" s="1"/>
  <c r="EF78" i="6"/>
  <c r="EI51" i="6"/>
  <c r="EI52" i="6"/>
  <c r="DQ57" i="5" l="1"/>
  <c r="EB11" i="5" s="1"/>
  <c r="DQ58" i="5"/>
  <c r="EC6" i="5"/>
  <c r="DR56" i="5"/>
  <c r="EC10" i="5" s="1"/>
  <c r="DR54" i="5"/>
  <c r="DR53" i="5"/>
  <c r="EJ64" i="6"/>
  <c r="EJ66" i="6" s="1"/>
  <c r="EJ68" i="6" s="1"/>
  <c r="EJ7" i="6" s="1"/>
  <c r="EJ65" i="6"/>
  <c r="EK63" i="6" s="1"/>
  <c r="EK67" i="6" s="1"/>
  <c r="EJ50" i="6"/>
  <c r="EJ54" i="6" s="1"/>
  <c r="EE82" i="6"/>
  <c r="EE81" i="6"/>
  <c r="EE8" i="6" s="1"/>
  <c r="EI53" i="6"/>
  <c r="EG76" i="6"/>
  <c r="EG80" i="6" s="1"/>
  <c r="EF79" i="6"/>
  <c r="EC7" i="5" l="1"/>
  <c r="DR55" i="5"/>
  <c r="EB12" i="5"/>
  <c r="DQ59" i="5"/>
  <c r="EB13" i="5" s="1"/>
  <c r="EC8" i="5"/>
  <c r="DS52" i="5"/>
  <c r="EJ69" i="6"/>
  <c r="EJ70" i="6" s="1"/>
  <c r="EJ71" i="6" s="1"/>
  <c r="EJ11" i="6" s="1"/>
  <c r="EI56" i="6"/>
  <c r="EI57" i="6" s="1"/>
  <c r="EI58" i="6" s="1"/>
  <c r="EI10" i="6" s="1"/>
  <c r="EI55" i="6"/>
  <c r="EI6" i="6" s="1"/>
  <c r="EG78" i="6"/>
  <c r="EG77" i="6"/>
  <c r="EJ52" i="6"/>
  <c r="EJ51" i="6"/>
  <c r="EF82" i="6"/>
  <c r="EF81" i="6"/>
  <c r="EF8" i="6" s="1"/>
  <c r="EK64" i="6"/>
  <c r="EK65" i="6"/>
  <c r="ED6" i="5" l="1"/>
  <c r="DS54" i="5"/>
  <c r="DS56" i="5"/>
  <c r="ED10" i="5" s="1"/>
  <c r="DR57" i="5"/>
  <c r="EC11" i="5" s="1"/>
  <c r="EC9" i="5"/>
  <c r="DR58" i="5"/>
  <c r="DS53" i="5"/>
  <c r="EK66" i="6"/>
  <c r="EJ53" i="6"/>
  <c r="EH76" i="6"/>
  <c r="EH80" i="6" s="1"/>
  <c r="EG79" i="6"/>
  <c r="EK50" i="6"/>
  <c r="EK54" i="6" s="1"/>
  <c r="EL63" i="6"/>
  <c r="EL67" i="6" s="1"/>
  <c r="ED8" i="5" l="1"/>
  <c r="DT52" i="5"/>
  <c r="ED7" i="5"/>
  <c r="DS55" i="5"/>
  <c r="EC12" i="5"/>
  <c r="DR59" i="5"/>
  <c r="EC13" i="5" s="1"/>
  <c r="EL65" i="6"/>
  <c r="EM63" i="6" s="1"/>
  <c r="EM67" i="6" s="1"/>
  <c r="EK52" i="6"/>
  <c r="EL50" i="6" s="1"/>
  <c r="EL54" i="6" s="1"/>
  <c r="EK51" i="6"/>
  <c r="EH78" i="6"/>
  <c r="EK69" i="6"/>
  <c r="EK70" i="6" s="1"/>
  <c r="EK71" i="6" s="1"/>
  <c r="EK11" i="6" s="1"/>
  <c r="EK68" i="6"/>
  <c r="EK7" i="6" s="1"/>
  <c r="EH77" i="6"/>
  <c r="EJ55" i="6"/>
  <c r="EJ6" i="6" s="1"/>
  <c r="EJ56" i="6"/>
  <c r="EJ57" i="6" s="1"/>
  <c r="EJ58" i="6" s="1"/>
  <c r="EJ10" i="6" s="1"/>
  <c r="EG81" i="6"/>
  <c r="EG8" i="6" s="1"/>
  <c r="EG82" i="6"/>
  <c r="EL64" i="6"/>
  <c r="EE6" i="5" l="1"/>
  <c r="DT54" i="5"/>
  <c r="DT56" i="5"/>
  <c r="EE10" i="5" s="1"/>
  <c r="DT53" i="5"/>
  <c r="DS57" i="5"/>
  <c r="ED11" i="5" s="1"/>
  <c r="ED9" i="5"/>
  <c r="DS58" i="5"/>
  <c r="EL51" i="6"/>
  <c r="EL53" i="6" s="1"/>
  <c r="EL56" i="6" s="1"/>
  <c r="EM65" i="6"/>
  <c r="EN63" i="6" s="1"/>
  <c r="EN67" i="6" s="1"/>
  <c r="EK53" i="6"/>
  <c r="EK55" i="6" s="1"/>
  <c r="EK6" i="6" s="1"/>
  <c r="EL52" i="6"/>
  <c r="EM50" i="6" s="1"/>
  <c r="EM54" i="6" s="1"/>
  <c r="EI76" i="6"/>
  <c r="EI80" i="6" s="1"/>
  <c r="EM64" i="6"/>
  <c r="EM66" i="6" s="1"/>
  <c r="EL66" i="6"/>
  <c r="EH79" i="6"/>
  <c r="EE7" i="5" l="1"/>
  <c r="DT55" i="5"/>
  <c r="DS59" i="5"/>
  <c r="ED13" i="5" s="1"/>
  <c r="ED12" i="5"/>
  <c r="EE8" i="5"/>
  <c r="DU52" i="5"/>
  <c r="EL55" i="6"/>
  <c r="EL6" i="6" s="1"/>
  <c r="EK56" i="6"/>
  <c r="EK57" i="6" s="1"/>
  <c r="EK58" i="6" s="1"/>
  <c r="EK10" i="6" s="1"/>
  <c r="EI77" i="6"/>
  <c r="EI79" i="6" s="1"/>
  <c r="EI81" i="6" s="1"/>
  <c r="EI78" i="6"/>
  <c r="EJ76" i="6" s="1"/>
  <c r="EJ80" i="6" s="1"/>
  <c r="EM68" i="6"/>
  <c r="EM69" i="6"/>
  <c r="EH81" i="6"/>
  <c r="EH8" i="6" s="1"/>
  <c r="EI8" i="6" s="1"/>
  <c r="EH82" i="6"/>
  <c r="EM51" i="6"/>
  <c r="EM52" i="6"/>
  <c r="EL68" i="6"/>
  <c r="EL7" i="6" s="1"/>
  <c r="EL69" i="6"/>
  <c r="EL70" i="6" s="1"/>
  <c r="EL71" i="6" s="1"/>
  <c r="EL11" i="6" s="1"/>
  <c r="EN65" i="6"/>
  <c r="EN64" i="6"/>
  <c r="DU54" i="5" l="1"/>
  <c r="DU56" i="5"/>
  <c r="EF10" i="5" s="1"/>
  <c r="DU53" i="5"/>
  <c r="EF6" i="5"/>
  <c r="EE9" i="5"/>
  <c r="DT57" i="5"/>
  <c r="EE11" i="5" s="1"/>
  <c r="DT58" i="5"/>
  <c r="EI82" i="6"/>
  <c r="EM7" i="6"/>
  <c r="EM70" i="6"/>
  <c r="EM71" i="6" s="1"/>
  <c r="EM11" i="6" s="1"/>
  <c r="EL57" i="6"/>
  <c r="EL58" i="6" s="1"/>
  <c r="EL10" i="6" s="1"/>
  <c r="EN50" i="6"/>
  <c r="EN54" i="6" s="1"/>
  <c r="EM53" i="6"/>
  <c r="EJ78" i="6"/>
  <c r="EO63" i="6"/>
  <c r="EO67" i="6" s="1"/>
  <c r="EN66" i="6"/>
  <c r="EJ77" i="6"/>
  <c r="EE12" i="5" l="1"/>
  <c r="DT59" i="5"/>
  <c r="EE13" i="5" s="1"/>
  <c r="EF7" i="5"/>
  <c r="DU55" i="5"/>
  <c r="EF8" i="5"/>
  <c r="DV52" i="5"/>
  <c r="EJ79" i="6"/>
  <c r="EK76" i="6"/>
  <c r="EK80" i="6" s="1"/>
  <c r="EM55" i="6"/>
  <c r="EM6" i="6" s="1"/>
  <c r="EM56" i="6"/>
  <c r="EM57" i="6" s="1"/>
  <c r="EM58" i="6" s="1"/>
  <c r="EM10" i="6" s="1"/>
  <c r="EN52" i="6"/>
  <c r="EN68" i="6"/>
  <c r="EN7" i="6" s="1"/>
  <c r="EN69" i="6"/>
  <c r="EN70" i="6" s="1"/>
  <c r="EN71" i="6" s="1"/>
  <c r="EN11" i="6" s="1"/>
  <c r="EO65" i="6"/>
  <c r="EN51" i="6"/>
  <c r="EO64" i="6"/>
  <c r="EF9" i="5" l="1"/>
  <c r="DU57" i="5"/>
  <c r="EF11" i="5" s="1"/>
  <c r="EG6" i="5"/>
  <c r="DV54" i="5"/>
  <c r="DV56" i="5"/>
  <c r="EG10" i="5" s="1"/>
  <c r="DV53" i="5"/>
  <c r="DU58" i="5"/>
  <c r="EK78" i="6"/>
  <c r="EL76" i="6" s="1"/>
  <c r="EL80" i="6" s="1"/>
  <c r="EN53" i="6"/>
  <c r="EP63" i="6"/>
  <c r="EP67" i="6" s="1"/>
  <c r="EO50" i="6"/>
  <c r="EO54" i="6" s="1"/>
  <c r="EJ82" i="6"/>
  <c r="EJ81" i="6"/>
  <c r="EJ8" i="6" s="1"/>
  <c r="EO66" i="6"/>
  <c r="EK77" i="6"/>
  <c r="EG8" i="5" l="1"/>
  <c r="DW52" i="5"/>
  <c r="EF12" i="5"/>
  <c r="DU59" i="5"/>
  <c r="EF13" i="5" s="1"/>
  <c r="EG7" i="5"/>
  <c r="DV55" i="5"/>
  <c r="EP65" i="6"/>
  <c r="EQ63" i="6" s="1"/>
  <c r="EQ67" i="6" s="1"/>
  <c r="EO52" i="6"/>
  <c r="EP64" i="6"/>
  <c r="EP66" i="6" s="1"/>
  <c r="EP69" i="6" s="1"/>
  <c r="EO68" i="6"/>
  <c r="EO7" i="6" s="1"/>
  <c r="EO69" i="6"/>
  <c r="EO70" i="6" s="1"/>
  <c r="EO71" i="6" s="1"/>
  <c r="EO11" i="6" s="1"/>
  <c r="EP50" i="6"/>
  <c r="EP54" i="6" s="1"/>
  <c r="EN55" i="6"/>
  <c r="EN6" i="6" s="1"/>
  <c r="EN56" i="6"/>
  <c r="EN57" i="6" s="1"/>
  <c r="EN58" i="6" s="1"/>
  <c r="EN10" i="6" s="1"/>
  <c r="EL77" i="6"/>
  <c r="EK79" i="6"/>
  <c r="EL78" i="6"/>
  <c r="EP68" i="6"/>
  <c r="EO51" i="6"/>
  <c r="EP70" i="6" l="1"/>
  <c r="EP71" i="6" s="1"/>
  <c r="EP11" i="6" s="1"/>
  <c r="EG9" i="5"/>
  <c r="DV57" i="5"/>
  <c r="EG11" i="5" s="1"/>
  <c r="DW53" i="5"/>
  <c r="DW56" i="5"/>
  <c r="EH6" i="5"/>
  <c r="DW54" i="5"/>
  <c r="DV58" i="5"/>
  <c r="EP7" i="6"/>
  <c r="EP51" i="6"/>
  <c r="EP53" i="6" s="1"/>
  <c r="EO53" i="6"/>
  <c r="EK82" i="6"/>
  <c r="EK81" i="6"/>
  <c r="EK8" i="6" s="1"/>
  <c r="EQ65" i="6"/>
  <c r="EP52" i="6"/>
  <c r="EM76" i="6"/>
  <c r="EM80" i="6" s="1"/>
  <c r="EQ64" i="6"/>
  <c r="EL79" i="6"/>
  <c r="EH10" i="5" l="1"/>
  <c r="EG12" i="5"/>
  <c r="DV59" i="5"/>
  <c r="EG13" i="5" s="1"/>
  <c r="EH7" i="5"/>
  <c r="DW55" i="5"/>
  <c r="EH9" i="5" s="1"/>
  <c r="EH8" i="5"/>
  <c r="DX52" i="5"/>
  <c r="DX54" i="5" s="1"/>
  <c r="EP56" i="6"/>
  <c r="EP55" i="6"/>
  <c r="EM78" i="6"/>
  <c r="EO55" i="6"/>
  <c r="EO6" i="6" s="1"/>
  <c r="EO56" i="6"/>
  <c r="EO57" i="6" s="1"/>
  <c r="EO58" i="6" s="1"/>
  <c r="EO10" i="6" s="1"/>
  <c r="EQ50" i="6"/>
  <c r="EQ54" i="6" s="1"/>
  <c r="EM77" i="6"/>
  <c r="EL81" i="6"/>
  <c r="EL8" i="6" s="1"/>
  <c r="EL82" i="6"/>
  <c r="EQ66" i="6"/>
  <c r="ER63" i="6"/>
  <c r="ER67" i="6" s="1"/>
  <c r="DW57" i="5" l="1"/>
  <c r="EH11" i="5" s="1"/>
  <c r="EI8" i="5"/>
  <c r="DY52" i="5"/>
  <c r="DY54" i="5" s="1"/>
  <c r="DX53" i="5"/>
  <c r="DX56" i="5"/>
  <c r="EI6" i="5"/>
  <c r="DW58" i="5"/>
  <c r="EP6" i="6"/>
  <c r="EQ69" i="6"/>
  <c r="EQ70" i="6" s="1"/>
  <c r="EQ71" i="6" s="1"/>
  <c r="EQ11" i="6" s="1"/>
  <c r="EQ68" i="6"/>
  <c r="EQ7" i="6" s="1"/>
  <c r="EQ51" i="6"/>
  <c r="EN76" i="6"/>
  <c r="EN80" i="6" s="1"/>
  <c r="EM79" i="6"/>
  <c r="EQ52" i="6"/>
  <c r="ER64" i="6"/>
  <c r="ER65" i="6"/>
  <c r="EP57" i="6"/>
  <c r="EP58" i="6" s="1"/>
  <c r="EP10" i="6" s="1"/>
  <c r="EI7" i="5" l="1"/>
  <c r="DY53" i="5"/>
  <c r="DY55" i="5" s="1"/>
  <c r="EJ9" i="5" s="1"/>
  <c r="DX55" i="5"/>
  <c r="EI9" i="5" s="1"/>
  <c r="EH12" i="5"/>
  <c r="DW59" i="5"/>
  <c r="EH13" i="5" s="1"/>
  <c r="EJ8" i="5"/>
  <c r="DZ52" i="5"/>
  <c r="DZ54" i="5" s="1"/>
  <c r="DY56" i="5"/>
  <c r="EJ6" i="5"/>
  <c r="EI10" i="5"/>
  <c r="DX58" i="5"/>
  <c r="EN77" i="6"/>
  <c r="EN79" i="6" s="1"/>
  <c r="EN82" i="6" s="1"/>
  <c r="EN78" i="6"/>
  <c r="EO76" i="6" s="1"/>
  <c r="EO80" i="6" s="1"/>
  <c r="EQ53" i="6"/>
  <c r="ER66" i="6"/>
  <c r="EM81" i="6"/>
  <c r="EM8" i="6" s="1"/>
  <c r="EM82" i="6"/>
  <c r="ES63" i="6"/>
  <c r="ES67" i="6" s="1"/>
  <c r="ER50" i="6"/>
  <c r="ER54" i="6" s="1"/>
  <c r="DX57" i="5" l="1"/>
  <c r="EI11" i="5" s="1"/>
  <c r="EK8" i="5"/>
  <c r="EA52" i="5"/>
  <c r="EA56" i="5" s="1"/>
  <c r="EL10" i="5" s="1"/>
  <c r="EI12" i="5"/>
  <c r="EJ10" i="5"/>
  <c r="DY57" i="5"/>
  <c r="EJ11" i="5" s="1"/>
  <c r="DY58" i="5"/>
  <c r="EJ12" i="5" s="1"/>
  <c r="DX59" i="5"/>
  <c r="EI13" i="5" s="1"/>
  <c r="EJ7" i="5"/>
  <c r="DZ53" i="5"/>
  <c r="EA53" i="5" s="1"/>
  <c r="EL7" i="5" s="1"/>
  <c r="EK6" i="5"/>
  <c r="DZ56" i="5"/>
  <c r="EK10" i="5" s="1"/>
  <c r="ER51" i="6"/>
  <c r="ER53" i="6" s="1"/>
  <c r="ER55" i="6" s="1"/>
  <c r="ER52" i="6"/>
  <c r="ES50" i="6" s="1"/>
  <c r="ES54" i="6" s="1"/>
  <c r="EN81" i="6"/>
  <c r="EN8" i="6" s="1"/>
  <c r="ES65" i="6"/>
  <c r="EO78" i="6"/>
  <c r="EA54" i="5"/>
  <c r="EL8" i="5" s="1"/>
  <c r="ER69" i="6"/>
  <c r="ER70" i="6" s="1"/>
  <c r="ER71" i="6" s="1"/>
  <c r="ER11" i="6" s="1"/>
  <c r="ER68" i="6"/>
  <c r="ER7" i="6" s="1"/>
  <c r="ES64" i="6"/>
  <c r="EQ55" i="6"/>
  <c r="EQ6" i="6" s="1"/>
  <c r="ER6" i="6" s="1"/>
  <c r="EQ56" i="6"/>
  <c r="EQ57" i="6" s="1"/>
  <c r="EQ58" i="6" s="1"/>
  <c r="EQ10" i="6" s="1"/>
  <c r="EO77" i="6"/>
  <c r="DY59" i="5" l="1"/>
  <c r="EJ13" i="5" s="1"/>
  <c r="EL6" i="5"/>
  <c r="EK7" i="5"/>
  <c r="DZ55" i="5"/>
  <c r="EK9" i="5" s="1"/>
  <c r="ER56" i="6"/>
  <c r="ER57" i="6" s="1"/>
  <c r="ER58" i="6" s="1"/>
  <c r="ER10" i="6" s="1"/>
  <c r="ES66" i="6"/>
  <c r="ET63" i="6"/>
  <c r="ET67" i="6" s="1"/>
  <c r="ES52" i="6"/>
  <c r="EO79" i="6"/>
  <c r="EB52" i="5"/>
  <c r="EA55" i="5"/>
  <c r="EL9" i="5" s="1"/>
  <c r="EP76" i="6"/>
  <c r="EP80" i="6" s="1"/>
  <c r="ES51" i="6"/>
  <c r="DZ57" i="5" l="1"/>
  <c r="EK11" i="5" s="1"/>
  <c r="DZ58" i="5"/>
  <c r="EB56" i="5"/>
  <c r="EM10" i="5" s="1"/>
  <c r="EM6" i="5"/>
  <c r="EB54" i="5"/>
  <c r="EM8" i="5" s="1"/>
  <c r="ET65" i="6"/>
  <c r="EU63" i="6" s="1"/>
  <c r="EU67" i="6" s="1"/>
  <c r="EP78" i="6"/>
  <c r="EQ76" i="6" s="1"/>
  <c r="EQ80" i="6" s="1"/>
  <c r="EA57" i="5"/>
  <c r="EL11" i="5" s="1"/>
  <c r="EA58" i="5"/>
  <c r="ES53" i="6"/>
  <c r="EO81" i="6"/>
  <c r="EO8" i="6" s="1"/>
  <c r="EO82" i="6"/>
  <c r="ES68" i="6"/>
  <c r="ES7" i="6" s="1"/>
  <c r="ES69" i="6"/>
  <c r="ES70" i="6" s="1"/>
  <c r="ES71" i="6" s="1"/>
  <c r="ES11" i="6" s="1"/>
  <c r="EB53" i="5"/>
  <c r="EM7" i="5" s="1"/>
  <c r="EP77" i="6"/>
  <c r="ET50" i="6"/>
  <c r="ET54" i="6" s="1"/>
  <c r="ET64" i="6"/>
  <c r="EC52" i="5" l="1"/>
  <c r="EC56" i="5" s="1"/>
  <c r="EN10" i="5" s="1"/>
  <c r="DZ59" i="5"/>
  <c r="EK13" i="5" s="1"/>
  <c r="EK12" i="5"/>
  <c r="EA59" i="5"/>
  <c r="EL13" i="5" s="1"/>
  <c r="EL12" i="5"/>
  <c r="EQ78" i="6"/>
  <c r="ER76" i="6" s="1"/>
  <c r="ER80" i="6" s="1"/>
  <c r="EB55" i="5"/>
  <c r="EM9" i="5" s="1"/>
  <c r="ET51" i="6"/>
  <c r="EU64" i="6"/>
  <c r="EU66" i="6" s="1"/>
  <c r="EU69" i="6" s="1"/>
  <c r="ET66" i="6"/>
  <c r="EU65" i="6"/>
  <c r="ET52" i="6"/>
  <c r="EQ77" i="6"/>
  <c r="EQ79" i="6" s="1"/>
  <c r="EP79" i="6"/>
  <c r="ES55" i="6"/>
  <c r="ES6" i="6" s="1"/>
  <c r="ES56" i="6"/>
  <c r="ES57" i="6" s="1"/>
  <c r="ES58" i="6" s="1"/>
  <c r="ES10" i="6" s="1"/>
  <c r="EC54" i="5" l="1"/>
  <c r="EC53" i="5"/>
  <c r="EN7" i="5" s="1"/>
  <c r="EN6" i="5"/>
  <c r="EU68" i="6"/>
  <c r="EQ81" i="6"/>
  <c r="EQ82" i="6"/>
  <c r="ET69" i="6"/>
  <c r="ET70" i="6" s="1"/>
  <c r="ET71" i="6" s="1"/>
  <c r="ET11" i="6" s="1"/>
  <c r="ET68" i="6"/>
  <c r="ET7" i="6" s="1"/>
  <c r="EB58" i="5"/>
  <c r="EB57" i="5"/>
  <c r="EM11" i="5" s="1"/>
  <c r="EP81" i="6"/>
  <c r="EP8" i="6" s="1"/>
  <c r="EQ8" i="6" s="1"/>
  <c r="EP82" i="6"/>
  <c r="EV63" i="6"/>
  <c r="EV67" i="6" s="1"/>
  <c r="ET53" i="6"/>
  <c r="ER77" i="6"/>
  <c r="ER79" i="6" s="1"/>
  <c r="EU50" i="6"/>
  <c r="EU54" i="6" s="1"/>
  <c r="ER78" i="6"/>
  <c r="EC55" i="5" l="1"/>
  <c r="EC57" i="5" s="1"/>
  <c r="EN11" i="5" s="1"/>
  <c r="EN8" i="5"/>
  <c r="ED52" i="5"/>
  <c r="EB59" i="5"/>
  <c r="EM13" i="5" s="1"/>
  <c r="EM12" i="5"/>
  <c r="EU7" i="6"/>
  <c r="ER81" i="6"/>
  <c r="ER8" i="6" s="1"/>
  <c r="ER82" i="6"/>
  <c r="EV64" i="6"/>
  <c r="EV66" i="6" s="1"/>
  <c r="EV68" i="6" s="1"/>
  <c r="EU52" i="6"/>
  <c r="EU70" i="6"/>
  <c r="EU71" i="6" s="1"/>
  <c r="EU11" i="6" s="1"/>
  <c r="ET55" i="6"/>
  <c r="ET6" i="6" s="1"/>
  <c r="ET56" i="6"/>
  <c r="ET57" i="6" s="1"/>
  <c r="ET58" i="6" s="1"/>
  <c r="ET10" i="6" s="1"/>
  <c r="EV65" i="6"/>
  <c r="EU51" i="6"/>
  <c r="ES76" i="6"/>
  <c r="ES80" i="6" s="1"/>
  <c r="EC58" i="5" l="1"/>
  <c r="EN12" i="5" s="1"/>
  <c r="EN9" i="5"/>
  <c r="EC59" i="5"/>
  <c r="EN13" i="5" s="1"/>
  <c r="EO6" i="5"/>
  <c r="ED53" i="5"/>
  <c r="ED54" i="5"/>
  <c r="ED56" i="5"/>
  <c r="EV7" i="6"/>
  <c r="EV69" i="6"/>
  <c r="EV70" i="6" s="1"/>
  <c r="EV71" i="6" s="1"/>
  <c r="EV11" i="6" s="1"/>
  <c r="EV50" i="6"/>
  <c r="EV54" i="6" s="1"/>
  <c r="ES78" i="6"/>
  <c r="EU53" i="6"/>
  <c r="EW63" i="6"/>
  <c r="EW65" i="6" s="1"/>
  <c r="ES77" i="6"/>
  <c r="EO10" i="5" l="1"/>
  <c r="EO8" i="5"/>
  <c r="EE52" i="5"/>
  <c r="ED55" i="5"/>
  <c r="EO7" i="5"/>
  <c r="EX63" i="6"/>
  <c r="EX67" i="6" s="1"/>
  <c r="ET76" i="6"/>
  <c r="ET80" i="6" s="1"/>
  <c r="EU55" i="6"/>
  <c r="EU6" i="6" s="1"/>
  <c r="EU56" i="6"/>
  <c r="EU57" i="6" s="1"/>
  <c r="EU58" i="6" s="1"/>
  <c r="EU10" i="6" s="1"/>
  <c r="ES79" i="6"/>
  <c r="EW67" i="6"/>
  <c r="EW64" i="6"/>
  <c r="EV51" i="6"/>
  <c r="EV52" i="6"/>
  <c r="ED58" i="5" l="1"/>
  <c r="EO9" i="5"/>
  <c r="EE56" i="5"/>
  <c r="EP10" i="5" s="1"/>
  <c r="EE54" i="5"/>
  <c r="EE53" i="5"/>
  <c r="EP6" i="5"/>
  <c r="ED57" i="5"/>
  <c r="EO11" i="5" s="1"/>
  <c r="ET77" i="6"/>
  <c r="ET79" i="6" s="1"/>
  <c r="ET81" i="6" s="1"/>
  <c r="EX64" i="6"/>
  <c r="EX66" i="6" s="1"/>
  <c r="EX68" i="6" s="1"/>
  <c r="EW66" i="6"/>
  <c r="EW69" i="6" s="1"/>
  <c r="EW70" i="6" s="1"/>
  <c r="EW71" i="6" s="1"/>
  <c r="EW11" i="6" s="1"/>
  <c r="ET78" i="6"/>
  <c r="EW50" i="6"/>
  <c r="EW54" i="6" s="1"/>
  <c r="ES81" i="6"/>
  <c r="ES8" i="6" s="1"/>
  <c r="ES82" i="6"/>
  <c r="EV53" i="6"/>
  <c r="EX65" i="6"/>
  <c r="ET8" i="6" l="1"/>
  <c r="EP8" i="5"/>
  <c r="EF52" i="5"/>
  <c r="EP7" i="5"/>
  <c r="EE55" i="5"/>
  <c r="ED59" i="5"/>
  <c r="EO13" i="5" s="1"/>
  <c r="EO12" i="5"/>
  <c r="EW68" i="6"/>
  <c r="EW7" i="6" s="1"/>
  <c r="EX7" i="6" s="1"/>
  <c r="EU76" i="6"/>
  <c r="EX69" i="6"/>
  <c r="EX70" i="6" s="1"/>
  <c r="EX71" i="6" s="1"/>
  <c r="EX11" i="6" s="1"/>
  <c r="ET82" i="6"/>
  <c r="EW51" i="6"/>
  <c r="EW52" i="6"/>
  <c r="EY63" i="6"/>
  <c r="EY67" i="6" s="1"/>
  <c r="EV56" i="6"/>
  <c r="EV57" i="6" s="1"/>
  <c r="EV58" i="6" s="1"/>
  <c r="EV10" i="6" s="1"/>
  <c r="EV55" i="6"/>
  <c r="EV6" i="6" s="1"/>
  <c r="EQ6" i="5" l="1"/>
  <c r="EF56" i="5"/>
  <c r="EP9" i="5"/>
  <c r="EE58" i="5"/>
  <c r="EE57" i="5"/>
  <c r="EP11" i="5" s="1"/>
  <c r="EF54" i="5"/>
  <c r="EF53" i="5"/>
  <c r="EY64" i="6"/>
  <c r="EY66" i="6" s="1"/>
  <c r="EY68" i="6" s="1"/>
  <c r="EY7" i="6" s="1"/>
  <c r="EY65" i="6"/>
  <c r="EU80" i="6"/>
  <c r="EU77" i="6"/>
  <c r="EW53" i="6"/>
  <c r="EX50" i="6"/>
  <c r="EX54" i="6" s="1"/>
  <c r="EU78" i="6"/>
  <c r="EP12" i="5" l="1"/>
  <c r="EE59" i="5"/>
  <c r="EP13" i="5" s="1"/>
  <c r="EF55" i="5"/>
  <c r="EF58" i="5" s="1"/>
  <c r="EQ7" i="5"/>
  <c r="EQ10" i="5"/>
  <c r="EQ8" i="5"/>
  <c r="EG52" i="5"/>
  <c r="EY69" i="6"/>
  <c r="EY70" i="6" s="1"/>
  <c r="EY71" i="6" s="1"/>
  <c r="EY11" i="6" s="1"/>
  <c r="EX52" i="6"/>
  <c r="EX51" i="6"/>
  <c r="EZ63" i="6"/>
  <c r="EU79" i="6"/>
  <c r="EU81" i="6" s="1"/>
  <c r="EU8" i="6" s="1"/>
  <c r="EV76" i="6"/>
  <c r="EV80" i="6" s="1"/>
  <c r="EW55" i="6"/>
  <c r="EW6" i="6" s="1"/>
  <c r="EW56" i="6"/>
  <c r="EW57" i="6" s="1"/>
  <c r="EW58" i="6" s="1"/>
  <c r="EW10" i="6" s="1"/>
  <c r="EQ12" i="5" l="1"/>
  <c r="EF59" i="5"/>
  <c r="EQ13" i="5" s="1"/>
  <c r="EF57" i="5"/>
  <c r="EQ11" i="5" s="1"/>
  <c r="EQ9" i="5"/>
  <c r="ER6" i="5"/>
  <c r="EG56" i="5"/>
  <c r="EG54" i="5"/>
  <c r="EG53" i="5"/>
  <c r="EU82" i="6"/>
  <c r="EV78" i="6"/>
  <c r="EW76" i="6" s="1"/>
  <c r="EW80" i="6" s="1"/>
  <c r="EZ67" i="6"/>
  <c r="EZ64" i="6"/>
  <c r="EZ65" i="6"/>
  <c r="EY50" i="6"/>
  <c r="EY54" i="6" s="1"/>
  <c r="EV77" i="6"/>
  <c r="EX53" i="6"/>
  <c r="ER7" i="5" l="1"/>
  <c r="EG55" i="5"/>
  <c r="ER9" i="5" s="1"/>
  <c r="ER8" i="5"/>
  <c r="EH52" i="5"/>
  <c r="ER10" i="5"/>
  <c r="EZ66" i="6"/>
  <c r="EZ69" i="6" s="1"/>
  <c r="EZ70" i="6" s="1"/>
  <c r="EZ71" i="6" s="1"/>
  <c r="EZ11" i="6" s="1"/>
  <c r="EW77" i="6"/>
  <c r="EW79" i="6" s="1"/>
  <c r="EV79" i="6"/>
  <c r="EY52" i="6"/>
  <c r="EW78" i="6"/>
  <c r="EY51" i="6"/>
  <c r="EX55" i="6"/>
  <c r="EX6" i="6" s="1"/>
  <c r="EX56" i="6"/>
  <c r="EX57" i="6" s="1"/>
  <c r="EX58" i="6" s="1"/>
  <c r="EX10" i="6" s="1"/>
  <c r="FA63" i="6"/>
  <c r="FA67" i="6" s="1"/>
  <c r="EG58" i="5" l="1"/>
  <c r="EG57" i="5"/>
  <c r="ER11" i="5" s="1"/>
  <c r="EH56" i="5"/>
  <c r="ES10" i="5" s="1"/>
  <c r="EH53" i="5"/>
  <c r="ES6" i="5"/>
  <c r="EH54" i="5"/>
  <c r="EZ68" i="6"/>
  <c r="EZ7" i="6" s="1"/>
  <c r="EW81" i="6"/>
  <c r="EW82" i="6"/>
  <c r="FA65" i="6"/>
  <c r="FA64" i="6"/>
  <c r="FB63" i="6"/>
  <c r="FB67" i="6" s="1"/>
  <c r="EX76" i="6"/>
  <c r="EX80" i="6" s="1"/>
  <c r="EV82" i="6"/>
  <c r="EV81" i="6"/>
  <c r="EV8" i="6" s="1"/>
  <c r="EW8" i="6" s="1"/>
  <c r="EY53" i="6"/>
  <c r="EZ50" i="6"/>
  <c r="EZ54" i="6" s="1"/>
  <c r="ES7" i="5" l="1"/>
  <c r="EH55" i="5"/>
  <c r="ES9" i="5" s="1"/>
  <c r="ES8" i="5"/>
  <c r="EI52" i="5"/>
  <c r="ER12" i="5"/>
  <c r="EG59" i="5"/>
  <c r="ER13" i="5" s="1"/>
  <c r="FB65" i="6"/>
  <c r="FC63" i="6" s="1"/>
  <c r="FC67" i="6" s="1"/>
  <c r="EY55" i="6"/>
  <c r="EY6" i="6" s="1"/>
  <c r="EY56" i="6"/>
  <c r="EY57" i="6" s="1"/>
  <c r="EY58" i="6" s="1"/>
  <c r="EY10" i="6" s="1"/>
  <c r="EZ51" i="6"/>
  <c r="EX78" i="6"/>
  <c r="EZ52" i="6"/>
  <c r="EX77" i="6"/>
  <c r="FB64" i="6"/>
  <c r="FB66" i="6" s="1"/>
  <c r="FB69" i="6" s="1"/>
  <c r="FA66" i="6"/>
  <c r="EH57" i="5" l="1"/>
  <c r="ES11" i="5" s="1"/>
  <c r="EI53" i="5"/>
  <c r="ET6" i="5"/>
  <c r="EI56" i="5"/>
  <c r="EI54" i="5"/>
  <c r="EH58" i="5"/>
  <c r="FC65" i="6"/>
  <c r="FD63" i="6" s="1"/>
  <c r="FD67" i="6" s="1"/>
  <c r="FB68" i="6"/>
  <c r="FA69" i="6"/>
  <c r="FA70" i="6" s="1"/>
  <c r="FA71" i="6" s="1"/>
  <c r="FA11" i="6" s="1"/>
  <c r="FA68" i="6"/>
  <c r="FA7" i="6" s="1"/>
  <c r="EY76" i="6"/>
  <c r="EY80" i="6" s="1"/>
  <c r="EZ53" i="6"/>
  <c r="EX79" i="6"/>
  <c r="FC64" i="6"/>
  <c r="FC66" i="6" s="1"/>
  <c r="FC68" i="6" s="1"/>
  <c r="FA50" i="6"/>
  <c r="FA54" i="6" s="1"/>
  <c r="FB7" i="6" l="1"/>
  <c r="ET10" i="5"/>
  <c r="ES12" i="5"/>
  <c r="EH59" i="5"/>
  <c r="ES13" i="5" s="1"/>
  <c r="ET7" i="5"/>
  <c r="EI55" i="5"/>
  <c r="ET9" i="5" s="1"/>
  <c r="ET8" i="5"/>
  <c r="EJ52" i="5"/>
  <c r="FC7" i="6"/>
  <c r="FB70" i="6"/>
  <c r="FB71" i="6" s="1"/>
  <c r="FB11" i="6" s="1"/>
  <c r="FD65" i="6"/>
  <c r="FC69" i="6"/>
  <c r="FC70" i="6" s="1"/>
  <c r="FC71" i="6" s="1"/>
  <c r="FC11" i="6" s="1"/>
  <c r="EY77" i="6"/>
  <c r="FD64" i="6"/>
  <c r="FD66" i="6" s="1"/>
  <c r="FA51" i="6"/>
  <c r="FA52" i="6"/>
  <c r="EZ55" i="6"/>
  <c r="EZ6" i="6" s="1"/>
  <c r="EZ56" i="6"/>
  <c r="EZ57" i="6" s="1"/>
  <c r="EZ58" i="6" s="1"/>
  <c r="EZ10" i="6" s="1"/>
  <c r="EY78" i="6"/>
  <c r="EX81" i="6"/>
  <c r="EX8" i="6" s="1"/>
  <c r="EX82" i="6"/>
  <c r="FE63" i="6"/>
  <c r="FE67" i="6" s="1"/>
  <c r="EI58" i="5" l="1"/>
  <c r="EU6" i="5"/>
  <c r="EJ56" i="5"/>
  <c r="EU10" i="5" s="1"/>
  <c r="EJ53" i="5"/>
  <c r="EJ54" i="5"/>
  <c r="EI57" i="5"/>
  <c r="ET11" i="5" s="1"/>
  <c r="FE65" i="6"/>
  <c r="FF63" i="6" s="1"/>
  <c r="FF67" i="6" s="1"/>
  <c r="FD69" i="6"/>
  <c r="FD70" i="6" s="1"/>
  <c r="FD71" i="6" s="1"/>
  <c r="FD11" i="6" s="1"/>
  <c r="FD68" i="6"/>
  <c r="FD7" i="6" s="1"/>
  <c r="FB50" i="6"/>
  <c r="FB54" i="6" s="1"/>
  <c r="FA53" i="6"/>
  <c r="FE64" i="6"/>
  <c r="EZ76" i="6"/>
  <c r="EZ80" i="6" s="1"/>
  <c r="EY79" i="6"/>
  <c r="ET12" i="5" l="1"/>
  <c r="EI59" i="5"/>
  <c r="ET13" i="5" s="1"/>
  <c r="EU8" i="5"/>
  <c r="EK52" i="5"/>
  <c r="EK53" i="5" s="1"/>
  <c r="EU7" i="5"/>
  <c r="EJ55" i="5"/>
  <c r="EZ78" i="6"/>
  <c r="FA76" i="6" s="1"/>
  <c r="FA80" i="6" s="1"/>
  <c r="EZ77" i="6"/>
  <c r="EZ79" i="6" s="1"/>
  <c r="EZ81" i="6" s="1"/>
  <c r="FA55" i="6"/>
  <c r="FA6" i="6" s="1"/>
  <c r="FA56" i="6"/>
  <c r="FA57" i="6" s="1"/>
  <c r="FA58" i="6" s="1"/>
  <c r="FA10" i="6" s="1"/>
  <c r="FB52" i="6"/>
  <c r="EY82" i="6"/>
  <c r="EY81" i="6"/>
  <c r="EY8" i="6" s="1"/>
  <c r="FF64" i="6"/>
  <c r="FF66" i="6" s="1"/>
  <c r="FF68" i="6" s="1"/>
  <c r="FE66" i="6"/>
  <c r="FB51" i="6"/>
  <c r="FF65" i="6"/>
  <c r="EV7" i="5" l="1"/>
  <c r="EK55" i="5"/>
  <c r="EV9" i="5" s="1"/>
  <c r="EK56" i="5"/>
  <c r="EK54" i="5"/>
  <c r="EV6" i="5"/>
  <c r="EU9" i="5"/>
  <c r="EJ57" i="5"/>
  <c r="EU11" i="5" s="1"/>
  <c r="EJ58" i="5"/>
  <c r="EZ8" i="6"/>
  <c r="EZ82" i="6"/>
  <c r="FG63" i="6"/>
  <c r="FG67" i="6" s="1"/>
  <c r="FF69" i="6"/>
  <c r="FB53" i="6"/>
  <c r="FE68" i="6"/>
  <c r="FE7" i="6" s="1"/>
  <c r="FF7" i="6" s="1"/>
  <c r="FE69" i="6"/>
  <c r="FE70" i="6" s="1"/>
  <c r="FE71" i="6" s="1"/>
  <c r="FE11" i="6" s="1"/>
  <c r="FA77" i="6"/>
  <c r="FA78" i="6"/>
  <c r="FC50" i="6"/>
  <c r="FC54" i="6" s="1"/>
  <c r="EU12" i="5" l="1"/>
  <c r="EJ59" i="5"/>
  <c r="EU13" i="5" s="1"/>
  <c r="EV8" i="5"/>
  <c r="EL52" i="5"/>
  <c r="EV10" i="5"/>
  <c r="EK58" i="5"/>
  <c r="EV12" i="5" s="1"/>
  <c r="EK57" i="5"/>
  <c r="EV11" i="5" s="1"/>
  <c r="EK59" i="5"/>
  <c r="EV13" i="5" s="1"/>
  <c r="FF70" i="6"/>
  <c r="FF71" i="6" s="1"/>
  <c r="FF11" i="6" s="1"/>
  <c r="FG64" i="6"/>
  <c r="FG66" i="6" s="1"/>
  <c r="FG68" i="6" s="1"/>
  <c r="FG7" i="6" s="1"/>
  <c r="FG65" i="6"/>
  <c r="FC51" i="6"/>
  <c r="FC52" i="6"/>
  <c r="FB76" i="6"/>
  <c r="FB80" i="6" s="1"/>
  <c r="FB55" i="6"/>
  <c r="FB6" i="6" s="1"/>
  <c r="FB56" i="6"/>
  <c r="FB57" i="6" s="1"/>
  <c r="FB58" i="6" s="1"/>
  <c r="FB10" i="6" s="1"/>
  <c r="FA79" i="6"/>
  <c r="FH63" i="6"/>
  <c r="FH67" i="6" s="1"/>
  <c r="EL56" i="5" l="1"/>
  <c r="EW6" i="5"/>
  <c r="EL53" i="5"/>
  <c r="EL54" i="5"/>
  <c r="FG69" i="6"/>
  <c r="FG70" i="6" s="1"/>
  <c r="FG71" i="6" s="1"/>
  <c r="FG11" i="6" s="1"/>
  <c r="FB78" i="6"/>
  <c r="FC76" i="6" s="1"/>
  <c r="FC80" i="6" s="1"/>
  <c r="FB77" i="6"/>
  <c r="FB79" i="6" s="1"/>
  <c r="FB82" i="6" s="1"/>
  <c r="FD50" i="6"/>
  <c r="FD54" i="6" s="1"/>
  <c r="FH65" i="6"/>
  <c r="FC53" i="6"/>
  <c r="FA82" i="6"/>
  <c r="FA81" i="6"/>
  <c r="FA8" i="6" s="1"/>
  <c r="FH64" i="6"/>
  <c r="EW8" i="5" l="1"/>
  <c r="EM52" i="5"/>
  <c r="EM53" i="5" s="1"/>
  <c r="EW7" i="5"/>
  <c r="EL55" i="5"/>
  <c r="EW9" i="5" s="1"/>
  <c r="EW10" i="5"/>
  <c r="EL57" i="5"/>
  <c r="EW11" i="5" s="1"/>
  <c r="EL58" i="5"/>
  <c r="FB81" i="6"/>
  <c r="FB8" i="6" s="1"/>
  <c r="FC77" i="6"/>
  <c r="FD51" i="6"/>
  <c r="FI63" i="6"/>
  <c r="FI67" i="6" s="1"/>
  <c r="FC78" i="6"/>
  <c r="FH66" i="6"/>
  <c r="FC55" i="6"/>
  <c r="FC6" i="6" s="1"/>
  <c r="FC56" i="6"/>
  <c r="FC57" i="6" s="1"/>
  <c r="FC58" i="6" s="1"/>
  <c r="FC10" i="6" s="1"/>
  <c r="FD52" i="6"/>
  <c r="EM54" i="5" l="1"/>
  <c r="EX7" i="5"/>
  <c r="EM55" i="5"/>
  <c r="EX9" i="5" s="1"/>
  <c r="EN52" i="5"/>
  <c r="EX8" i="5"/>
  <c r="EL59" i="5"/>
  <c r="EW13" i="5" s="1"/>
  <c r="EW12" i="5"/>
  <c r="EM56" i="5"/>
  <c r="EX6" i="5"/>
  <c r="FI65" i="6"/>
  <c r="FI64" i="6"/>
  <c r="FI66" i="6" s="1"/>
  <c r="FI68" i="6" s="1"/>
  <c r="FD76" i="6"/>
  <c r="FD80" i="6" s="1"/>
  <c r="FC79" i="6"/>
  <c r="FJ63" i="6"/>
  <c r="FJ67" i="6" s="1"/>
  <c r="FE50" i="6"/>
  <c r="FE54" i="6" s="1"/>
  <c r="FH68" i="6"/>
  <c r="FH7" i="6" s="1"/>
  <c r="FH69" i="6"/>
  <c r="FH70" i="6" s="1"/>
  <c r="FH71" i="6" s="1"/>
  <c r="FH11" i="6" s="1"/>
  <c r="FD53" i="6"/>
  <c r="EX10" i="5" l="1"/>
  <c r="EM57" i="5"/>
  <c r="EX11" i="5" s="1"/>
  <c r="EM58" i="5"/>
  <c r="EN53" i="5"/>
  <c r="EY6" i="5"/>
  <c r="EN56" i="5"/>
  <c r="EN54" i="5"/>
  <c r="FI7" i="6"/>
  <c r="FE51" i="6"/>
  <c r="FE53" i="6" s="1"/>
  <c r="FI69" i="6"/>
  <c r="FI70" i="6" s="1"/>
  <c r="FI71" i="6" s="1"/>
  <c r="FI11" i="6" s="1"/>
  <c r="FE52" i="6"/>
  <c r="FF50" i="6" s="1"/>
  <c r="FF54" i="6" s="1"/>
  <c r="FJ65" i="6"/>
  <c r="FD77" i="6"/>
  <c r="FD79" i="6" s="1"/>
  <c r="FD81" i="6" s="1"/>
  <c r="FD56" i="6"/>
  <c r="FD57" i="6" s="1"/>
  <c r="FD58" i="6" s="1"/>
  <c r="FD10" i="6" s="1"/>
  <c r="FD55" i="6"/>
  <c r="FD6" i="6" s="1"/>
  <c r="FJ64" i="6"/>
  <c r="FD78" i="6"/>
  <c r="FK63" i="6"/>
  <c r="FK67" i="6" s="1"/>
  <c r="FE55" i="6"/>
  <c r="FE56" i="6"/>
  <c r="FC81" i="6"/>
  <c r="FC8" i="6" s="1"/>
  <c r="FD8" i="6" s="1"/>
  <c r="FC82" i="6"/>
  <c r="FE6" i="6" l="1"/>
  <c r="EO52" i="5"/>
  <c r="EY8" i="5"/>
  <c r="EY7" i="5"/>
  <c r="EN55" i="5"/>
  <c r="EY9" i="5" s="1"/>
  <c r="EX12" i="5"/>
  <c r="EM59" i="5"/>
  <c r="EX13" i="5" s="1"/>
  <c r="EY10" i="5"/>
  <c r="EN57" i="5"/>
  <c r="EY11" i="5" s="1"/>
  <c r="EO54" i="5"/>
  <c r="EZ8" i="5" s="1"/>
  <c r="FK65" i="6"/>
  <c r="FL63" i="6" s="1"/>
  <c r="FL67" i="6" s="1"/>
  <c r="FE57" i="6"/>
  <c r="FE58" i="6" s="1"/>
  <c r="FE10" i="6" s="1"/>
  <c r="FK64" i="6"/>
  <c r="FJ66" i="6"/>
  <c r="FD82" i="6"/>
  <c r="FF51" i="6"/>
  <c r="FE76" i="6"/>
  <c r="FE78" i="6" s="1"/>
  <c r="FF52" i="6"/>
  <c r="EP52" i="5" l="1"/>
  <c r="EP56" i="5" s="1"/>
  <c r="FA10" i="5" s="1"/>
  <c r="EN58" i="5"/>
  <c r="EO53" i="5"/>
  <c r="EO56" i="5"/>
  <c r="EZ6" i="5"/>
  <c r="FA6" i="5"/>
  <c r="FL65" i="6"/>
  <c r="FM63" i="6" s="1"/>
  <c r="FM67" i="6" s="1"/>
  <c r="FL64" i="6"/>
  <c r="FL66" i="6" s="1"/>
  <c r="FL68" i="6" s="1"/>
  <c r="FF76" i="6"/>
  <c r="FF80" i="6" s="1"/>
  <c r="FG50" i="6"/>
  <c r="FG54" i="6" s="1"/>
  <c r="FJ68" i="6"/>
  <c r="FJ7" i="6" s="1"/>
  <c r="FJ69" i="6"/>
  <c r="FJ70" i="6" s="1"/>
  <c r="FJ71" i="6" s="1"/>
  <c r="FJ11" i="6" s="1"/>
  <c r="FE80" i="6"/>
  <c r="FE77" i="6"/>
  <c r="FF53" i="6"/>
  <c r="FK66" i="6"/>
  <c r="EP54" i="5" l="1"/>
  <c r="FA8" i="5" s="1"/>
  <c r="EP53" i="5"/>
  <c r="EY12" i="5"/>
  <c r="EN59" i="5"/>
  <c r="EY13" i="5" s="1"/>
  <c r="EZ10" i="5"/>
  <c r="EO55" i="5"/>
  <c r="EO58" i="5" s="1"/>
  <c r="EZ7" i="5"/>
  <c r="EQ52" i="5"/>
  <c r="FA7" i="5"/>
  <c r="EP55" i="5"/>
  <c r="FG52" i="6"/>
  <c r="FH50" i="6" s="1"/>
  <c r="FH54" i="6" s="1"/>
  <c r="FG51" i="6"/>
  <c r="FG53" i="6" s="1"/>
  <c r="FG55" i="6" s="1"/>
  <c r="FM64" i="6"/>
  <c r="FM66" i="6" s="1"/>
  <c r="FM68" i="6" s="1"/>
  <c r="FF77" i="6"/>
  <c r="FF79" i="6" s="1"/>
  <c r="FF82" i="6" s="1"/>
  <c r="FE79" i="6"/>
  <c r="FE81" i="6" s="1"/>
  <c r="FE8" i="6" s="1"/>
  <c r="FF56" i="6"/>
  <c r="FF57" i="6" s="1"/>
  <c r="FF58" i="6" s="1"/>
  <c r="FF10" i="6" s="1"/>
  <c r="FF55" i="6"/>
  <c r="FF6" i="6" s="1"/>
  <c r="FM65" i="6"/>
  <c r="FF78" i="6"/>
  <c r="FL69" i="6"/>
  <c r="FK68" i="6"/>
  <c r="FK7" i="6" s="1"/>
  <c r="FL7" i="6" s="1"/>
  <c r="FK69" i="6"/>
  <c r="FK70" i="6" s="1"/>
  <c r="FK71" i="6" s="1"/>
  <c r="FK11" i="6" s="1"/>
  <c r="EZ12" i="5" l="1"/>
  <c r="EO59" i="5"/>
  <c r="EZ13" i="5" s="1"/>
  <c r="EZ9" i="5"/>
  <c r="EO57" i="5"/>
  <c r="EZ11" i="5" s="1"/>
  <c r="FA9" i="5"/>
  <c r="EP58" i="5"/>
  <c r="EP57" i="5"/>
  <c r="FA11" i="5" s="1"/>
  <c r="EQ53" i="5"/>
  <c r="EQ56" i="5"/>
  <c r="FB10" i="5" s="1"/>
  <c r="FB6" i="5"/>
  <c r="EQ54" i="5"/>
  <c r="FM7" i="6"/>
  <c r="FG6" i="6"/>
  <c r="FG56" i="6"/>
  <c r="FG57" i="6" s="1"/>
  <c r="FG58" i="6" s="1"/>
  <c r="FG10" i="6" s="1"/>
  <c r="FH52" i="6"/>
  <c r="FI50" i="6" s="1"/>
  <c r="FI54" i="6" s="1"/>
  <c r="FE82" i="6"/>
  <c r="FG76" i="6"/>
  <c r="FG80" i="6" s="1"/>
  <c r="FN63" i="6"/>
  <c r="FN67" i="6" s="1"/>
  <c r="FH51" i="6"/>
  <c r="FF81" i="6"/>
  <c r="FF8" i="6" s="1"/>
  <c r="FM69" i="6"/>
  <c r="FM70" i="6" s="1"/>
  <c r="FM71" i="6" s="1"/>
  <c r="FM11" i="6" s="1"/>
  <c r="FL70" i="6"/>
  <c r="FL71" i="6" s="1"/>
  <c r="FL11" i="6" s="1"/>
  <c r="FB7" i="5" l="1"/>
  <c r="EQ55" i="5"/>
  <c r="FB8" i="5"/>
  <c r="ER52" i="5"/>
  <c r="EP59" i="5"/>
  <c r="FA13" i="5" s="1"/>
  <c r="FA12" i="5"/>
  <c r="FG77" i="6"/>
  <c r="FI51" i="6"/>
  <c r="FI53" i="6" s="1"/>
  <c r="FI55" i="6" s="1"/>
  <c r="FH53" i="6"/>
  <c r="FN65" i="6"/>
  <c r="FN64" i="6"/>
  <c r="FI52" i="6"/>
  <c r="FG78" i="6"/>
  <c r="FC6" i="5" l="1"/>
  <c r="ER53" i="5"/>
  <c r="ER56" i="5"/>
  <c r="FC10" i="5" s="1"/>
  <c r="ER54" i="5"/>
  <c r="FB9" i="5"/>
  <c r="EQ57" i="5"/>
  <c r="FB11" i="5" s="1"/>
  <c r="EQ58" i="5"/>
  <c r="FI56" i="6"/>
  <c r="FO63" i="6"/>
  <c r="FO67" i="6" s="1"/>
  <c r="FH76" i="6"/>
  <c r="FH80" i="6" s="1"/>
  <c r="FH56" i="6"/>
  <c r="FH57" i="6" s="1"/>
  <c r="FH58" i="6" s="1"/>
  <c r="FH10" i="6" s="1"/>
  <c r="FH55" i="6"/>
  <c r="FH6" i="6" s="1"/>
  <c r="FI6" i="6" s="1"/>
  <c r="FG79" i="6"/>
  <c r="FJ50" i="6"/>
  <c r="FJ54" i="6" s="1"/>
  <c r="FN66" i="6"/>
  <c r="FC8" i="5" l="1"/>
  <c r="ES52" i="5"/>
  <c r="FC7" i="5"/>
  <c r="ER55" i="5"/>
  <c r="FC9" i="5" s="1"/>
  <c r="EQ59" i="5"/>
  <c r="FB13" i="5" s="1"/>
  <c r="FB12" i="5"/>
  <c r="FI57" i="6"/>
  <c r="FI58" i="6" s="1"/>
  <c r="FI10" i="6" s="1"/>
  <c r="FO64" i="6"/>
  <c r="FO66" i="6" s="1"/>
  <c r="FO68" i="6" s="1"/>
  <c r="FH77" i="6"/>
  <c r="FH79" i="6" s="1"/>
  <c r="FH81" i="6" s="1"/>
  <c r="FJ51" i="6"/>
  <c r="FJ53" i="6" s="1"/>
  <c r="FJ56" i="6" s="1"/>
  <c r="FJ57" i="6" s="1"/>
  <c r="FJ58" i="6" s="1"/>
  <c r="FJ10" i="6" s="1"/>
  <c r="FJ52" i="6"/>
  <c r="FK50" i="6" s="1"/>
  <c r="FK54" i="6" s="1"/>
  <c r="FH78" i="6"/>
  <c r="FI76" i="6" s="1"/>
  <c r="FI80" i="6" s="1"/>
  <c r="FO65" i="6"/>
  <c r="FH82" i="6"/>
  <c r="FN68" i="6"/>
  <c r="FN7" i="6" s="1"/>
  <c r="FN69" i="6"/>
  <c r="FN70" i="6" s="1"/>
  <c r="FN71" i="6" s="1"/>
  <c r="FN11" i="6" s="1"/>
  <c r="FG81" i="6"/>
  <c r="FG8" i="6" s="1"/>
  <c r="FH8" i="6" s="1"/>
  <c r="FG82" i="6"/>
  <c r="FP63" i="6"/>
  <c r="FP67" i="6" s="1"/>
  <c r="ER58" i="5" l="1"/>
  <c r="ER57" i="5"/>
  <c r="FC11" i="5" s="1"/>
  <c r="FD6" i="5"/>
  <c r="ES53" i="5"/>
  <c r="ES56" i="5"/>
  <c r="FD10" i="5" s="1"/>
  <c r="ES54" i="5"/>
  <c r="FO69" i="6"/>
  <c r="FO7" i="6"/>
  <c r="FJ55" i="6"/>
  <c r="FJ6" i="6" s="1"/>
  <c r="FP65" i="6"/>
  <c r="FK51" i="6"/>
  <c r="FO70" i="6"/>
  <c r="FO71" i="6" s="1"/>
  <c r="FO11" i="6" s="1"/>
  <c r="FK52" i="6"/>
  <c r="FI78" i="6"/>
  <c r="FP64" i="6"/>
  <c r="FI77" i="6"/>
  <c r="ES55" i="5" l="1"/>
  <c r="FD7" i="5"/>
  <c r="FD8" i="5"/>
  <c r="ET52" i="5"/>
  <c r="ER59" i="5"/>
  <c r="FC13" i="5" s="1"/>
  <c r="FC12" i="5"/>
  <c r="FK53" i="6"/>
  <c r="FP66" i="6"/>
  <c r="FJ76" i="6"/>
  <c r="FJ80" i="6" s="1"/>
  <c r="FL50" i="6"/>
  <c r="FL54" i="6" s="1"/>
  <c r="FI79" i="6"/>
  <c r="FQ63" i="6"/>
  <c r="FQ67" i="6" s="1"/>
  <c r="FD9" i="5" l="1"/>
  <c r="ES57" i="5"/>
  <c r="FD11" i="5" s="1"/>
  <c r="ES58" i="5"/>
  <c r="FE6" i="5"/>
  <c r="ET53" i="5"/>
  <c r="ET56" i="5"/>
  <c r="FE10" i="5" s="1"/>
  <c r="ET54" i="5"/>
  <c r="FQ65" i="6"/>
  <c r="FR63" i="6" s="1"/>
  <c r="FR67" i="6" s="1"/>
  <c r="FJ77" i="6"/>
  <c r="FJ79" i="6" s="1"/>
  <c r="FJ82" i="6" s="1"/>
  <c r="FJ78" i="6"/>
  <c r="FK76" i="6" s="1"/>
  <c r="FK80" i="6" s="1"/>
  <c r="FL51" i="6"/>
  <c r="FI81" i="6"/>
  <c r="FI8" i="6" s="1"/>
  <c r="FI82" i="6"/>
  <c r="FL52" i="6"/>
  <c r="FQ64" i="6"/>
  <c r="FK55" i="6"/>
  <c r="FK6" i="6" s="1"/>
  <c r="FK56" i="6"/>
  <c r="FK57" i="6" s="1"/>
  <c r="FK58" i="6" s="1"/>
  <c r="FK10" i="6" s="1"/>
  <c r="FP68" i="6"/>
  <c r="FP7" i="6" s="1"/>
  <c r="FP69" i="6"/>
  <c r="FP70" i="6" s="1"/>
  <c r="FP71" i="6" s="1"/>
  <c r="FP11" i="6" s="1"/>
  <c r="FD12" i="5" l="1"/>
  <c r="ES59" i="5"/>
  <c r="FD13" i="5" s="1"/>
  <c r="FE8" i="5"/>
  <c r="EU52" i="5"/>
  <c r="ET55" i="5"/>
  <c r="FE7" i="5"/>
  <c r="FJ81" i="6"/>
  <c r="FJ8" i="6" s="1"/>
  <c r="FK78" i="6"/>
  <c r="FL76" i="6" s="1"/>
  <c r="FL80" i="6" s="1"/>
  <c r="FK77" i="6"/>
  <c r="FK79" i="6" s="1"/>
  <c r="FK81" i="6" s="1"/>
  <c r="FR65" i="6"/>
  <c r="FS63" i="6" s="1"/>
  <c r="FS67" i="6" s="1"/>
  <c r="FM50" i="6"/>
  <c r="FM54" i="6" s="1"/>
  <c r="FR64" i="6"/>
  <c r="FR66" i="6" s="1"/>
  <c r="FR68" i="6" s="1"/>
  <c r="FQ66" i="6"/>
  <c r="FL53" i="6"/>
  <c r="FE9" i="5" l="1"/>
  <c r="ET58" i="5"/>
  <c r="EU53" i="5"/>
  <c r="EU56" i="5"/>
  <c r="FF6" i="5"/>
  <c r="ET57" i="5"/>
  <c r="FE11" i="5" s="1"/>
  <c r="EU54" i="5"/>
  <c r="FK8" i="6"/>
  <c r="FM51" i="6"/>
  <c r="FM53" i="6" s="1"/>
  <c r="FM55" i="6" s="1"/>
  <c r="FR69" i="6"/>
  <c r="FS65" i="6"/>
  <c r="FL77" i="6"/>
  <c r="FQ69" i="6"/>
  <c r="FQ70" i="6" s="1"/>
  <c r="FQ71" i="6" s="1"/>
  <c r="FQ11" i="6" s="1"/>
  <c r="FQ68" i="6"/>
  <c r="FQ7" i="6" s="1"/>
  <c r="FR7" i="6" s="1"/>
  <c r="FM52" i="6"/>
  <c r="FL55" i="6"/>
  <c r="FL6" i="6" s="1"/>
  <c r="FL56" i="6"/>
  <c r="FL57" i="6" s="1"/>
  <c r="FL58" i="6" s="1"/>
  <c r="FL10" i="6" s="1"/>
  <c r="FK82" i="6"/>
  <c r="FL78" i="6"/>
  <c r="FS64" i="6"/>
  <c r="FS66" i="6" s="1"/>
  <c r="FM6" i="6" l="1"/>
  <c r="FF10" i="5"/>
  <c r="EU55" i="5"/>
  <c r="FF9" i="5" s="1"/>
  <c r="FF7" i="5"/>
  <c r="FE12" i="5"/>
  <c r="ET59" i="5"/>
  <c r="FE13" i="5" s="1"/>
  <c r="FF8" i="5"/>
  <c r="EV52" i="5"/>
  <c r="FS69" i="6"/>
  <c r="FS70" i="6" s="1"/>
  <c r="FS71" i="6" s="1"/>
  <c r="FS11" i="6" s="1"/>
  <c r="FS68" i="6"/>
  <c r="FS7" i="6" s="1"/>
  <c r="FL79" i="6"/>
  <c r="FM56" i="6"/>
  <c r="FM57" i="6" s="1"/>
  <c r="FM58" i="6" s="1"/>
  <c r="FM10" i="6" s="1"/>
  <c r="FN50" i="6"/>
  <c r="FT63" i="6"/>
  <c r="FT67" i="6" s="1"/>
  <c r="FR70" i="6"/>
  <c r="FR71" i="6" s="1"/>
  <c r="FR11" i="6" s="1"/>
  <c r="FM76" i="6"/>
  <c r="FM80" i="6" s="1"/>
  <c r="EU57" i="5" l="1"/>
  <c r="FF11" i="5" s="1"/>
  <c r="EU58" i="5"/>
  <c r="FG6" i="5"/>
  <c r="EV53" i="5"/>
  <c r="EV56" i="5"/>
  <c r="FG10" i="5" s="1"/>
  <c r="EV54" i="5"/>
  <c r="FM78" i="6"/>
  <c r="FN76" i="6" s="1"/>
  <c r="FN80" i="6" s="1"/>
  <c r="FT65" i="6"/>
  <c r="FL81" i="6"/>
  <c r="FL8" i="6" s="1"/>
  <c r="FL82" i="6"/>
  <c r="FN54" i="6"/>
  <c r="FN51" i="6"/>
  <c r="FN52" i="6"/>
  <c r="FT64" i="6"/>
  <c r="FM77" i="6"/>
  <c r="EU59" i="5" l="1"/>
  <c r="FF13" i="5" s="1"/>
  <c r="FF12" i="5"/>
  <c r="FG8" i="5"/>
  <c r="EW52" i="5"/>
  <c r="EV57" i="5"/>
  <c r="FG11" i="5" s="1"/>
  <c r="EV55" i="5"/>
  <c r="FG9" i="5" s="1"/>
  <c r="FG7" i="5"/>
  <c r="EW53" i="5"/>
  <c r="EV58" i="5"/>
  <c r="EV59" i="5" s="1"/>
  <c r="FG13" i="5" s="1"/>
  <c r="FN78" i="6"/>
  <c r="FO76" i="6" s="1"/>
  <c r="FO80" i="6" s="1"/>
  <c r="FO50" i="6"/>
  <c r="FO54" i="6" s="1"/>
  <c r="FN53" i="6"/>
  <c r="FN55" i="6" s="1"/>
  <c r="FN6" i="6" s="1"/>
  <c r="FN77" i="6"/>
  <c r="FN79" i="6" s="1"/>
  <c r="FM79" i="6"/>
  <c r="FU63" i="6"/>
  <c r="FU67" i="6" s="1"/>
  <c r="FT66" i="6"/>
  <c r="FG12" i="5" l="1"/>
  <c r="FH6" i="5"/>
  <c r="EW56" i="5"/>
  <c r="FH7" i="5"/>
  <c r="EW55" i="5"/>
  <c r="FH9" i="5" s="1"/>
  <c r="EW54" i="5"/>
  <c r="FO51" i="6"/>
  <c r="FO53" i="6" s="1"/>
  <c r="FO56" i="6" s="1"/>
  <c r="FO52" i="6"/>
  <c r="FP50" i="6" s="1"/>
  <c r="FP54" i="6" s="1"/>
  <c r="FN82" i="6"/>
  <c r="FN81" i="6"/>
  <c r="FN56" i="6"/>
  <c r="FN57" i="6" s="1"/>
  <c r="FN58" i="6" s="1"/>
  <c r="FN10" i="6" s="1"/>
  <c r="FT69" i="6"/>
  <c r="FT70" i="6" s="1"/>
  <c r="FT71" i="6" s="1"/>
  <c r="FT11" i="6" s="1"/>
  <c r="FT68" i="6"/>
  <c r="FT7" i="6" s="1"/>
  <c r="FU65" i="6"/>
  <c r="FM81" i="6"/>
  <c r="FM8" i="6" s="1"/>
  <c r="FM82" i="6"/>
  <c r="FU64" i="6"/>
  <c r="FO78" i="6"/>
  <c r="FO55" i="6"/>
  <c r="FO6" i="6" s="1"/>
  <c r="FO77" i="6"/>
  <c r="FO79" i="6" s="1"/>
  <c r="FH10" i="5" l="1"/>
  <c r="EW58" i="5"/>
  <c r="EW57" i="5"/>
  <c r="FH11" i="5" s="1"/>
  <c r="FH8" i="5"/>
  <c r="EX52" i="5"/>
  <c r="EX54" i="5" s="1"/>
  <c r="FN8" i="6"/>
  <c r="FO57" i="6"/>
  <c r="FO58" i="6" s="1"/>
  <c r="FO10" i="6" s="1"/>
  <c r="FP52" i="6"/>
  <c r="FQ50" i="6" s="1"/>
  <c r="FQ54" i="6" s="1"/>
  <c r="FP51" i="6"/>
  <c r="FP53" i="6" s="1"/>
  <c r="FP56" i="6" s="1"/>
  <c r="FP57" i="6" s="1"/>
  <c r="FP58" i="6" s="1"/>
  <c r="FP10" i="6" s="1"/>
  <c r="FO82" i="6"/>
  <c r="FO81" i="6"/>
  <c r="FP76" i="6"/>
  <c r="FP80" i="6" s="1"/>
  <c r="FV63" i="6"/>
  <c r="FV67" i="6" s="1"/>
  <c r="FU66" i="6"/>
  <c r="FI8" i="5" l="1"/>
  <c r="EY52" i="5"/>
  <c r="FH12" i="5"/>
  <c r="EW59" i="5"/>
  <c r="FH13" i="5" s="1"/>
  <c r="EX56" i="5"/>
  <c r="FI6" i="5"/>
  <c r="EX53" i="5"/>
  <c r="FO8" i="6"/>
  <c r="FQ52" i="6"/>
  <c r="FR50" i="6" s="1"/>
  <c r="FR54" i="6" s="1"/>
  <c r="FQ51" i="6"/>
  <c r="FP77" i="6"/>
  <c r="FP79" i="6" s="1"/>
  <c r="FP81" i="6" s="1"/>
  <c r="FU68" i="6"/>
  <c r="FU7" i="6" s="1"/>
  <c r="FU69" i="6"/>
  <c r="FU70" i="6" s="1"/>
  <c r="FU71" i="6" s="1"/>
  <c r="FU11" i="6" s="1"/>
  <c r="FP55" i="6"/>
  <c r="FP6" i="6" s="1"/>
  <c r="FP78" i="6"/>
  <c r="FV64" i="6"/>
  <c r="FV65" i="6"/>
  <c r="FQ53" i="6"/>
  <c r="FQ55" i="6" s="1"/>
  <c r="FI7" i="5" l="1"/>
  <c r="EX55" i="5"/>
  <c r="FI9" i="5" s="1"/>
  <c r="EY53" i="5"/>
  <c r="EY55" i="5" s="1"/>
  <c r="FJ9" i="5" s="1"/>
  <c r="EY56" i="5"/>
  <c r="EY54" i="5"/>
  <c r="FJ6" i="5"/>
  <c r="FI10" i="5"/>
  <c r="FP8" i="6"/>
  <c r="FQ6" i="6"/>
  <c r="FP82" i="6"/>
  <c r="FQ56" i="6"/>
  <c r="FQ57" i="6" s="1"/>
  <c r="FQ58" i="6" s="1"/>
  <c r="FQ10" i="6" s="1"/>
  <c r="FW63" i="6"/>
  <c r="FW67" i="6" s="1"/>
  <c r="FV66" i="6"/>
  <c r="FR51" i="6"/>
  <c r="FR52" i="6"/>
  <c r="FQ76" i="6"/>
  <c r="FQ78" i="6" s="1"/>
  <c r="EX58" i="5" l="1"/>
  <c r="FJ7" i="5"/>
  <c r="EX59" i="5"/>
  <c r="FI13" i="5" s="1"/>
  <c r="FI12" i="5"/>
  <c r="EZ52" i="5"/>
  <c r="FJ8" i="5"/>
  <c r="EX57" i="5"/>
  <c r="FI11" i="5" s="1"/>
  <c r="EY58" i="5"/>
  <c r="EY57" i="5"/>
  <c r="FJ11" i="5" s="1"/>
  <c r="FJ10" i="5"/>
  <c r="FR76" i="6"/>
  <c r="FR80" i="6" s="1"/>
  <c r="FV68" i="6"/>
  <c r="FV7" i="6" s="1"/>
  <c r="FV69" i="6"/>
  <c r="FV70" i="6" s="1"/>
  <c r="FV71" i="6" s="1"/>
  <c r="FV11" i="6" s="1"/>
  <c r="FW65" i="6"/>
  <c r="FR53" i="6"/>
  <c r="FQ80" i="6"/>
  <c r="FQ77" i="6"/>
  <c r="FS50" i="6"/>
  <c r="FS54" i="6" s="1"/>
  <c r="FW64" i="6"/>
  <c r="EY59" i="5" l="1"/>
  <c r="FJ13" i="5" s="1"/>
  <c r="FJ12" i="5"/>
  <c r="EZ54" i="5"/>
  <c r="EZ56" i="5"/>
  <c r="FK6" i="5"/>
  <c r="EZ53" i="5"/>
  <c r="FS52" i="6"/>
  <c r="FT50" i="6" s="1"/>
  <c r="FT54" i="6" s="1"/>
  <c r="FW66" i="6"/>
  <c r="FS51" i="6"/>
  <c r="FX63" i="6"/>
  <c r="FX67" i="6" s="1"/>
  <c r="FR77" i="6"/>
  <c r="FR79" i="6" s="1"/>
  <c r="FR81" i="6" s="1"/>
  <c r="FQ79" i="6"/>
  <c r="FQ82" i="6" s="1"/>
  <c r="FR56" i="6"/>
  <c r="FR57" i="6" s="1"/>
  <c r="FR58" i="6" s="1"/>
  <c r="FR10" i="6" s="1"/>
  <c r="FR55" i="6"/>
  <c r="FR6" i="6" s="1"/>
  <c r="FR78" i="6"/>
  <c r="FK10" i="5" l="1"/>
  <c r="FK8" i="5"/>
  <c r="FA52" i="5"/>
  <c r="FA54" i="5" s="1"/>
  <c r="EZ55" i="5"/>
  <c r="FK9" i="5" s="1"/>
  <c r="FK7" i="5"/>
  <c r="FQ81" i="6"/>
  <c r="FQ8" i="6" s="1"/>
  <c r="FR8" i="6" s="1"/>
  <c r="FX65" i="6"/>
  <c r="FX64" i="6"/>
  <c r="FS76" i="6"/>
  <c r="FS80" i="6" s="1"/>
  <c r="FR82" i="6"/>
  <c r="FT51" i="6"/>
  <c r="FT53" i="6" s="1"/>
  <c r="FS53" i="6"/>
  <c r="FW68" i="6"/>
  <c r="FW7" i="6" s="1"/>
  <c r="FW69" i="6"/>
  <c r="FW70" i="6" s="1"/>
  <c r="FW71" i="6" s="1"/>
  <c r="FW11" i="6" s="1"/>
  <c r="FT52" i="6"/>
  <c r="FL8" i="5" l="1"/>
  <c r="FB52" i="5"/>
  <c r="FB54" i="5" s="1"/>
  <c r="FA53" i="5"/>
  <c r="EZ57" i="5"/>
  <c r="FK11" i="5" s="1"/>
  <c r="FL6" i="5"/>
  <c r="FA56" i="5"/>
  <c r="EZ58" i="5"/>
  <c r="FS77" i="6"/>
  <c r="FS79" i="6" s="1"/>
  <c r="FS82" i="6" s="1"/>
  <c r="FT55" i="6"/>
  <c r="FT56" i="6"/>
  <c r="FS56" i="6"/>
  <c r="FS57" i="6" s="1"/>
  <c r="FS58" i="6" s="1"/>
  <c r="FS10" i="6" s="1"/>
  <c r="FS55" i="6"/>
  <c r="FS6" i="6" s="1"/>
  <c r="FS78" i="6"/>
  <c r="FU50" i="6"/>
  <c r="FU54" i="6" s="1"/>
  <c r="FX66" i="6"/>
  <c r="FY63" i="6"/>
  <c r="FY67" i="6" s="1"/>
  <c r="FT6" i="6" l="1"/>
  <c r="EZ59" i="5"/>
  <c r="FK13" i="5" s="1"/>
  <c r="FK12" i="5"/>
  <c r="FL7" i="5"/>
  <c r="FB53" i="5"/>
  <c r="FB55" i="5" s="1"/>
  <c r="FM9" i="5" s="1"/>
  <c r="FA55" i="5"/>
  <c r="FL9" i="5" s="1"/>
  <c r="FM8" i="5"/>
  <c r="FC52" i="5"/>
  <c r="FB56" i="5"/>
  <c r="FM6" i="5"/>
  <c r="FL10" i="5"/>
  <c r="FT57" i="6"/>
  <c r="FT58" i="6" s="1"/>
  <c r="FT10" i="6" s="1"/>
  <c r="FU51" i="6"/>
  <c r="FY64" i="6"/>
  <c r="FT76" i="6"/>
  <c r="FT78" i="6" s="1"/>
  <c r="FS81" i="6"/>
  <c r="FS8" i="6" s="1"/>
  <c r="FX68" i="6"/>
  <c r="FX7" i="6" s="1"/>
  <c r="FX69" i="6"/>
  <c r="FX70" i="6" s="1"/>
  <c r="FX71" i="6" s="1"/>
  <c r="FX11" i="6" s="1"/>
  <c r="FY65" i="6"/>
  <c r="FU52" i="6"/>
  <c r="FA58" i="5" l="1"/>
  <c r="FA59" i="5" s="1"/>
  <c r="FL13" i="5" s="1"/>
  <c r="FA57" i="5"/>
  <c r="FL11" i="5" s="1"/>
  <c r="FL12" i="5"/>
  <c r="FM10" i="5"/>
  <c r="FB58" i="5"/>
  <c r="FM12" i="5" s="1"/>
  <c r="FB57" i="5"/>
  <c r="FM11" i="5" s="1"/>
  <c r="FC54" i="5"/>
  <c r="FN6" i="5"/>
  <c r="FC56" i="5"/>
  <c r="FM7" i="5"/>
  <c r="FC53" i="5"/>
  <c r="FC55" i="5" s="1"/>
  <c r="FN9" i="5" s="1"/>
  <c r="FY66" i="6"/>
  <c r="FU76" i="6"/>
  <c r="FU80" i="6" s="1"/>
  <c r="FV50" i="6"/>
  <c r="FV54" i="6" s="1"/>
  <c r="FZ63" i="6"/>
  <c r="FZ67" i="6" s="1"/>
  <c r="FU53" i="6"/>
  <c r="FT80" i="6"/>
  <c r="FT77" i="6"/>
  <c r="FB59" i="5" l="1"/>
  <c r="FM13" i="5" s="1"/>
  <c r="FN8" i="5"/>
  <c r="FD52" i="5"/>
  <c r="FD54" i="5"/>
  <c r="FC57" i="5"/>
  <c r="FN11" i="5" s="1"/>
  <c r="FC58" i="5"/>
  <c r="FN10" i="5"/>
  <c r="FN7" i="5"/>
  <c r="FV51" i="6"/>
  <c r="FV53" i="6" s="1"/>
  <c r="FV56" i="6" s="1"/>
  <c r="FV52" i="6"/>
  <c r="FW50" i="6" s="1"/>
  <c r="FZ65" i="6"/>
  <c r="GA63" i="6" s="1"/>
  <c r="GA67" i="6" s="1"/>
  <c r="FU78" i="6"/>
  <c r="FV55" i="6"/>
  <c r="FZ64" i="6"/>
  <c r="FU56" i="6"/>
  <c r="FU57" i="6" s="1"/>
  <c r="FU58" i="6" s="1"/>
  <c r="FU10" i="6" s="1"/>
  <c r="FU55" i="6"/>
  <c r="FU6" i="6" s="1"/>
  <c r="FU77" i="6"/>
  <c r="FT79" i="6"/>
  <c r="FT81" i="6" s="1"/>
  <c r="FT8" i="6" s="1"/>
  <c r="FY69" i="6"/>
  <c r="FY70" i="6" s="1"/>
  <c r="FY71" i="6" s="1"/>
  <c r="FY11" i="6" s="1"/>
  <c r="FY68" i="6"/>
  <c r="FY7" i="6" s="1"/>
  <c r="FO8" i="5" l="1"/>
  <c r="FE52" i="5"/>
  <c r="FE54" i="5" s="1"/>
  <c r="FD53" i="5"/>
  <c r="FO6" i="5"/>
  <c r="FD56" i="5"/>
  <c r="FC59" i="5"/>
  <c r="FN13" i="5" s="1"/>
  <c r="FN12" i="5"/>
  <c r="FV6" i="6"/>
  <c r="FW54" i="6"/>
  <c r="FW51" i="6"/>
  <c r="FW53" i="6" s="1"/>
  <c r="FW52" i="6"/>
  <c r="FX50" i="6" s="1"/>
  <c r="FX54" i="6" s="1"/>
  <c r="GA65" i="6"/>
  <c r="GB63" i="6" s="1"/>
  <c r="GB67" i="6" s="1"/>
  <c r="FV76" i="6"/>
  <c r="FV80" i="6" s="1"/>
  <c r="FU79" i="6"/>
  <c r="FT82" i="6"/>
  <c r="FV57" i="6"/>
  <c r="FV58" i="6" s="1"/>
  <c r="FV10" i="6" s="1"/>
  <c r="GA64" i="6"/>
  <c r="GA66" i="6" s="1"/>
  <c r="GA69" i="6" s="1"/>
  <c r="FZ66" i="6"/>
  <c r="FO7" i="5" l="1"/>
  <c r="FD55" i="5"/>
  <c r="FO9" i="5" s="1"/>
  <c r="FP8" i="5"/>
  <c r="FF52" i="5"/>
  <c r="FE53" i="5"/>
  <c r="FP6" i="5"/>
  <c r="FE56" i="5"/>
  <c r="FO10" i="5"/>
  <c r="FW56" i="6"/>
  <c r="FW57" i="6" s="1"/>
  <c r="FW58" i="6" s="1"/>
  <c r="FW10" i="6" s="1"/>
  <c r="FV78" i="6"/>
  <c r="FW76" i="6" s="1"/>
  <c r="FW80" i="6" s="1"/>
  <c r="FW55" i="6"/>
  <c r="FW6" i="6" s="1"/>
  <c r="FX51" i="6"/>
  <c r="FX53" i="6" s="1"/>
  <c r="FX55" i="6" s="1"/>
  <c r="FV77" i="6"/>
  <c r="FV79" i="6" s="1"/>
  <c r="FV81" i="6" s="1"/>
  <c r="GB64" i="6"/>
  <c r="GB66" i="6" s="1"/>
  <c r="GB68" i="6" s="1"/>
  <c r="FU81" i="6"/>
  <c r="FU8" i="6" s="1"/>
  <c r="FU82" i="6"/>
  <c r="FX52" i="6"/>
  <c r="GB65" i="6"/>
  <c r="GA68" i="6"/>
  <c r="FZ68" i="6"/>
  <c r="FZ7" i="6" s="1"/>
  <c r="FZ69" i="6"/>
  <c r="FZ70" i="6" s="1"/>
  <c r="FZ71" i="6" s="1"/>
  <c r="FZ11" i="6" s="1"/>
  <c r="FX6" i="6" l="1"/>
  <c r="GA7" i="6"/>
  <c r="GB7" i="6" s="1"/>
  <c r="FD58" i="5"/>
  <c r="FO12" i="5" s="1"/>
  <c r="FP10" i="5"/>
  <c r="FD59" i="5"/>
  <c r="FO13" i="5" s="1"/>
  <c r="FP7" i="5"/>
  <c r="FF53" i="5"/>
  <c r="FE55" i="5"/>
  <c r="FP9" i="5" s="1"/>
  <c r="FD57" i="5"/>
  <c r="FO11" i="5" s="1"/>
  <c r="FF54" i="5"/>
  <c r="FF56" i="5"/>
  <c r="FQ6" i="5"/>
  <c r="FV8" i="6"/>
  <c r="FW78" i="6"/>
  <c r="FX76" i="6" s="1"/>
  <c r="FX80" i="6" s="1"/>
  <c r="FW77" i="6"/>
  <c r="FW79" i="6" s="1"/>
  <c r="FW81" i="6" s="1"/>
  <c r="FV82" i="6"/>
  <c r="FX56" i="6"/>
  <c r="FX57" i="6" s="1"/>
  <c r="FX58" i="6" s="1"/>
  <c r="FX10" i="6" s="1"/>
  <c r="GB69" i="6"/>
  <c r="GB70" i="6" s="1"/>
  <c r="GB71" i="6" s="1"/>
  <c r="GB11" i="6" s="1"/>
  <c r="GA70" i="6"/>
  <c r="GA71" i="6" s="1"/>
  <c r="GA11" i="6" s="1"/>
  <c r="GC63" i="6"/>
  <c r="GC67" i="6" s="1"/>
  <c r="FY50" i="6"/>
  <c r="FY52" i="6" s="1"/>
  <c r="FE57" i="5" l="1"/>
  <c r="FP11" i="5" s="1"/>
  <c r="FQ7" i="5"/>
  <c r="FF55" i="5"/>
  <c r="FQ9" i="5" s="1"/>
  <c r="FQ8" i="5"/>
  <c r="FG52" i="5"/>
  <c r="FG53" i="5" s="1"/>
  <c r="FQ10" i="5"/>
  <c r="FE58" i="5"/>
  <c r="FW8" i="6"/>
  <c r="FX77" i="6"/>
  <c r="FX79" i="6" s="1"/>
  <c r="FX81" i="6" s="1"/>
  <c r="FX78" i="6"/>
  <c r="FY76" i="6" s="1"/>
  <c r="FY80" i="6" s="1"/>
  <c r="FW82" i="6"/>
  <c r="GC65" i="6"/>
  <c r="GD63" i="6" s="1"/>
  <c r="GD67" i="6" s="1"/>
  <c r="FZ50" i="6"/>
  <c r="FZ54" i="6" s="1"/>
  <c r="GC64" i="6"/>
  <c r="FY54" i="6"/>
  <c r="FY51" i="6"/>
  <c r="FF58" i="5" l="1"/>
  <c r="FQ12" i="5" s="1"/>
  <c r="FR7" i="5"/>
  <c r="FP12" i="5"/>
  <c r="FE59" i="5"/>
  <c r="FP13" i="5" s="1"/>
  <c r="FF59" i="5"/>
  <c r="FQ13" i="5" s="1"/>
  <c r="FG54" i="5"/>
  <c r="FR6" i="5"/>
  <c r="FG56" i="5"/>
  <c r="FF57" i="5"/>
  <c r="FQ11" i="5" s="1"/>
  <c r="FG55" i="5"/>
  <c r="FR9" i="5" s="1"/>
  <c r="FX8" i="6"/>
  <c r="FX82" i="6"/>
  <c r="FY78" i="6"/>
  <c r="FZ76" i="6" s="1"/>
  <c r="FZ80" i="6" s="1"/>
  <c r="GD64" i="6"/>
  <c r="GD66" i="6" s="1"/>
  <c r="GD69" i="6" s="1"/>
  <c r="GC66" i="6"/>
  <c r="FY77" i="6"/>
  <c r="FZ52" i="6"/>
  <c r="FZ51" i="6"/>
  <c r="FY53" i="6"/>
  <c r="FY55" i="6" s="1"/>
  <c r="FY6" i="6" s="1"/>
  <c r="GD65" i="6"/>
  <c r="FR8" i="5" l="1"/>
  <c r="FH52" i="5"/>
  <c r="FH54" i="5" s="1"/>
  <c r="FG58" i="5"/>
  <c r="FR10" i="5"/>
  <c r="FG57" i="5"/>
  <c r="FR11" i="5" s="1"/>
  <c r="FZ78" i="6"/>
  <c r="GA76" i="6" s="1"/>
  <c r="GA80" i="6" s="1"/>
  <c r="GD68" i="6"/>
  <c r="FZ77" i="6"/>
  <c r="FZ79" i="6" s="1"/>
  <c r="FY79" i="6"/>
  <c r="GE63" i="6"/>
  <c r="GE67" i="6" s="1"/>
  <c r="GC68" i="6"/>
  <c r="GC7" i="6" s="1"/>
  <c r="GD7" i="6" s="1"/>
  <c r="GC69" i="6"/>
  <c r="GC70" i="6" s="1"/>
  <c r="GC71" i="6" s="1"/>
  <c r="GC11" i="6" s="1"/>
  <c r="FY56" i="6"/>
  <c r="FY57" i="6" s="1"/>
  <c r="FY58" i="6" s="1"/>
  <c r="FY10" i="6" s="1"/>
  <c r="FZ53" i="6"/>
  <c r="GA50" i="6"/>
  <c r="GA54" i="6" s="1"/>
  <c r="GE64" i="6"/>
  <c r="FG59" i="5" l="1"/>
  <c r="FR13" i="5" s="1"/>
  <c r="FR12" i="5"/>
  <c r="FS8" i="5"/>
  <c r="FI52" i="5"/>
  <c r="FI54" i="5" s="1"/>
  <c r="FH56" i="5"/>
  <c r="FS6" i="5"/>
  <c r="FH53" i="5"/>
  <c r="GE65" i="6"/>
  <c r="GF63" i="6" s="1"/>
  <c r="GF67" i="6" s="1"/>
  <c r="FZ82" i="6"/>
  <c r="FZ81" i="6"/>
  <c r="FZ55" i="6"/>
  <c r="FZ6" i="6" s="1"/>
  <c r="FZ56" i="6"/>
  <c r="FZ57" i="6" s="1"/>
  <c r="FZ58" i="6" s="1"/>
  <c r="FZ10" i="6" s="1"/>
  <c r="GA52" i="6"/>
  <c r="FY81" i="6"/>
  <c r="FY8" i="6" s="1"/>
  <c r="FZ8" i="6" s="1"/>
  <c r="FY82" i="6"/>
  <c r="GA78" i="6"/>
  <c r="GE66" i="6"/>
  <c r="GE68" i="6" s="1"/>
  <c r="GE7" i="6" s="1"/>
  <c r="GA77" i="6"/>
  <c r="GA79" i="6" s="1"/>
  <c r="GA51" i="6"/>
  <c r="GD70" i="6"/>
  <c r="GD71" i="6" s="1"/>
  <c r="GD11" i="6" s="1"/>
  <c r="FT8" i="5" l="1"/>
  <c r="FJ52" i="5"/>
  <c r="FS7" i="5"/>
  <c r="FI53" i="5"/>
  <c r="FI55" i="5" s="1"/>
  <c r="FT9" i="5" s="1"/>
  <c r="FH55" i="5"/>
  <c r="FS9" i="5" s="1"/>
  <c r="FH57" i="5"/>
  <c r="FS11" i="5" s="1"/>
  <c r="FS10" i="5"/>
  <c r="FT6" i="5"/>
  <c r="FI56" i="5"/>
  <c r="GA82" i="6"/>
  <c r="GA81" i="6"/>
  <c r="GA8" i="6" s="1"/>
  <c r="GF65" i="6"/>
  <c r="GG63" i="6" s="1"/>
  <c r="GG67" i="6" s="1"/>
  <c r="GE69" i="6"/>
  <c r="GE70" i="6" s="1"/>
  <c r="GE71" i="6" s="1"/>
  <c r="GE11" i="6" s="1"/>
  <c r="GF64" i="6"/>
  <c r="GB76" i="6"/>
  <c r="GB80" i="6" s="1"/>
  <c r="GA53" i="6"/>
  <c r="GB50" i="6"/>
  <c r="GB54" i="6" s="1"/>
  <c r="FH58" i="5" l="1"/>
  <c r="FT7" i="5"/>
  <c r="FJ53" i="5"/>
  <c r="FJ55" i="5" s="1"/>
  <c r="FU9" i="5" s="1"/>
  <c r="FT10" i="5"/>
  <c r="FI58" i="5"/>
  <c r="FT12" i="5" s="1"/>
  <c r="FI57" i="5"/>
  <c r="FT11" i="5" s="1"/>
  <c r="FJ54" i="5"/>
  <c r="FJ56" i="5"/>
  <c r="FU6" i="5"/>
  <c r="GB78" i="6"/>
  <c r="GC76" i="6" s="1"/>
  <c r="GC80" i="6" s="1"/>
  <c r="GG65" i="6"/>
  <c r="GB52" i="6"/>
  <c r="GA55" i="6"/>
  <c r="GA6" i="6" s="1"/>
  <c r="GA56" i="6"/>
  <c r="GA57" i="6" s="1"/>
  <c r="GA58" i="6" s="1"/>
  <c r="GA10" i="6" s="1"/>
  <c r="GG64" i="6"/>
  <c r="GG66" i="6" s="1"/>
  <c r="GG68" i="6" s="1"/>
  <c r="GF66" i="6"/>
  <c r="GB51" i="6"/>
  <c r="GB77" i="6"/>
  <c r="FU8" i="5" l="1"/>
  <c r="FK52" i="5"/>
  <c r="FK53" i="5" s="1"/>
  <c r="FK55" i="5" s="1"/>
  <c r="FV9" i="5" s="1"/>
  <c r="FU10" i="5"/>
  <c r="FJ58" i="5"/>
  <c r="FJ57" i="5"/>
  <c r="FU11" i="5" s="1"/>
  <c r="FS12" i="5"/>
  <c r="FI59" i="5"/>
  <c r="FT13" i="5" s="1"/>
  <c r="FH59" i="5"/>
  <c r="FS13" i="5" s="1"/>
  <c r="FU7" i="5"/>
  <c r="GC78" i="6"/>
  <c r="GH63" i="6"/>
  <c r="GH67" i="6" s="1"/>
  <c r="GG69" i="6"/>
  <c r="GB53" i="6"/>
  <c r="GC50" i="6"/>
  <c r="GC54" i="6" s="1"/>
  <c r="GC77" i="6"/>
  <c r="GB79" i="6"/>
  <c r="GF68" i="6"/>
  <c r="GF7" i="6" s="1"/>
  <c r="GG7" i="6" s="1"/>
  <c r="GF69" i="6"/>
  <c r="GF70" i="6" s="1"/>
  <c r="GF71" i="6" s="1"/>
  <c r="GF11" i="6" s="1"/>
  <c r="FU12" i="5" l="1"/>
  <c r="FJ59" i="5"/>
  <c r="FU13" i="5" s="1"/>
  <c r="FK54" i="5"/>
  <c r="FV6" i="5"/>
  <c r="FK56" i="5"/>
  <c r="FV7" i="5"/>
  <c r="GG70" i="6"/>
  <c r="GG71" i="6" s="1"/>
  <c r="GG11" i="6" s="1"/>
  <c r="GC52" i="6"/>
  <c r="GD50" i="6" s="1"/>
  <c r="GD54" i="6" s="1"/>
  <c r="GH65" i="6"/>
  <c r="GI63" i="6" s="1"/>
  <c r="GI67" i="6" s="1"/>
  <c r="GH64" i="6"/>
  <c r="GC51" i="6"/>
  <c r="GD76" i="6"/>
  <c r="GD80" i="6" s="1"/>
  <c r="GB81" i="6"/>
  <c r="GB8" i="6" s="1"/>
  <c r="GB82" i="6"/>
  <c r="GC79" i="6"/>
  <c r="GB56" i="6"/>
  <c r="GB57" i="6" s="1"/>
  <c r="GB58" i="6" s="1"/>
  <c r="GB10" i="6" s="1"/>
  <c r="GB55" i="6"/>
  <c r="GB6" i="6" s="1"/>
  <c r="GH66" i="6"/>
  <c r="GH69" i="6" s="1"/>
  <c r="GH70" i="6" s="1"/>
  <c r="GH71" i="6" s="1"/>
  <c r="GH11" i="6" s="1"/>
  <c r="FL52" i="5" l="1"/>
  <c r="FL54" i="5" s="1"/>
  <c r="FV8" i="5"/>
  <c r="FV10" i="5"/>
  <c r="FK58" i="5"/>
  <c r="FK57" i="5"/>
  <c r="FV11" i="5" s="1"/>
  <c r="GI64" i="6"/>
  <c r="GI66" i="6" s="1"/>
  <c r="GI69" i="6" s="1"/>
  <c r="GI70" i="6" s="1"/>
  <c r="GI71" i="6" s="1"/>
  <c r="GI11" i="6" s="1"/>
  <c r="GI65" i="6"/>
  <c r="GJ63" i="6" s="1"/>
  <c r="GJ67" i="6" s="1"/>
  <c r="GH68" i="6"/>
  <c r="GH7" i="6" s="1"/>
  <c r="GC81" i="6"/>
  <c r="GC8" i="6" s="1"/>
  <c r="GC82" i="6"/>
  <c r="GD51" i="6"/>
  <c r="GD53" i="6" s="1"/>
  <c r="GC53" i="6"/>
  <c r="GD52" i="6"/>
  <c r="GD78" i="6"/>
  <c r="GI68" i="6"/>
  <c r="GD77" i="6"/>
  <c r="FW8" i="5" l="1"/>
  <c r="FM52" i="5"/>
  <c r="FM54" i="5" s="1"/>
  <c r="FV12" i="5"/>
  <c r="FK59" i="5"/>
  <c r="FV13" i="5" s="1"/>
  <c r="FW6" i="5"/>
  <c r="FL56" i="5"/>
  <c r="FL53" i="5"/>
  <c r="GI7" i="6"/>
  <c r="GD55" i="6"/>
  <c r="GD56" i="6"/>
  <c r="GE76" i="6"/>
  <c r="GE80" i="6" s="1"/>
  <c r="GC55" i="6"/>
  <c r="GC6" i="6" s="1"/>
  <c r="GC56" i="6"/>
  <c r="GC57" i="6" s="1"/>
  <c r="GC58" i="6" s="1"/>
  <c r="GC10" i="6" s="1"/>
  <c r="GD79" i="6"/>
  <c r="GE50" i="6"/>
  <c r="GE54" i="6" s="1"/>
  <c r="GJ65" i="6"/>
  <c r="GJ64" i="6"/>
  <c r="FW10" i="5" l="1"/>
  <c r="FN52" i="5"/>
  <c r="FX8" i="5"/>
  <c r="FX6" i="5"/>
  <c r="FM56" i="5"/>
  <c r="FW7" i="5"/>
  <c r="FM53" i="5"/>
  <c r="FM55" i="5" s="1"/>
  <c r="FX9" i="5" s="1"/>
  <c r="FL55" i="5"/>
  <c r="FW9" i="5" s="1"/>
  <c r="GD6" i="6"/>
  <c r="GD57" i="6"/>
  <c r="GD58" i="6" s="1"/>
  <c r="GD10" i="6" s="1"/>
  <c r="GE51" i="6"/>
  <c r="GE53" i="6" s="1"/>
  <c r="GE55" i="6" s="1"/>
  <c r="GE52" i="6"/>
  <c r="GF50" i="6" s="1"/>
  <c r="GF54" i="6" s="1"/>
  <c r="GD81" i="6"/>
  <c r="GD8" i="6" s="1"/>
  <c r="GD82" i="6"/>
  <c r="GK63" i="6"/>
  <c r="GK67" i="6" s="1"/>
  <c r="GJ66" i="6"/>
  <c r="GE77" i="6"/>
  <c r="GE78" i="6"/>
  <c r="FX10" i="5" l="1"/>
  <c r="FM57" i="5"/>
  <c r="FX11" i="5" s="1"/>
  <c r="FM58" i="5"/>
  <c r="FX12" i="5" s="1"/>
  <c r="FN56" i="5"/>
  <c r="FY6" i="5"/>
  <c r="FL58" i="5"/>
  <c r="FX7" i="5"/>
  <c r="FN53" i="5"/>
  <c r="FN54" i="5"/>
  <c r="FL57" i="5"/>
  <c r="FW11" i="5" s="1"/>
  <c r="GE6" i="6"/>
  <c r="GK65" i="6"/>
  <c r="GL63" i="6" s="1"/>
  <c r="GL67" i="6" s="1"/>
  <c r="GK64" i="6"/>
  <c r="GK66" i="6" s="1"/>
  <c r="GK68" i="6" s="1"/>
  <c r="GE79" i="6"/>
  <c r="GE56" i="6"/>
  <c r="GE57" i="6" s="1"/>
  <c r="GE58" i="6" s="1"/>
  <c r="GE10" i="6" s="1"/>
  <c r="GF52" i="6"/>
  <c r="GJ68" i="6"/>
  <c r="GJ7" i="6" s="1"/>
  <c r="GJ69" i="6"/>
  <c r="GJ70" i="6" s="1"/>
  <c r="GJ71" i="6" s="1"/>
  <c r="GJ11" i="6" s="1"/>
  <c r="GF76" i="6"/>
  <c r="GF80" i="6" s="1"/>
  <c r="GF51" i="6"/>
  <c r="FY7" i="5" l="1"/>
  <c r="FY10" i="5"/>
  <c r="FN58" i="5"/>
  <c r="FY8" i="5"/>
  <c r="FO52" i="5"/>
  <c r="FW12" i="5"/>
  <c r="FM59" i="5"/>
  <c r="FX13" i="5" s="1"/>
  <c r="FL59" i="5"/>
  <c r="FW13" i="5" s="1"/>
  <c r="FN59" i="5"/>
  <c r="FY13" i="5" s="1"/>
  <c r="FN55" i="5"/>
  <c r="FY9" i="5" s="1"/>
  <c r="GK7" i="6"/>
  <c r="GK69" i="6"/>
  <c r="GK70" i="6" s="1"/>
  <c r="GK71" i="6" s="1"/>
  <c r="GK11" i="6" s="1"/>
  <c r="GL64" i="6"/>
  <c r="GF53" i="6"/>
  <c r="GF78" i="6"/>
  <c r="GL65" i="6"/>
  <c r="GE82" i="6"/>
  <c r="GE81" i="6"/>
  <c r="GE8" i="6" s="1"/>
  <c r="GG50" i="6"/>
  <c r="GG54" i="6" s="1"/>
  <c r="GF77" i="6"/>
  <c r="FO56" i="5" l="1"/>
  <c r="FZ6" i="5"/>
  <c r="FY12" i="5"/>
  <c r="FO54" i="5"/>
  <c r="FO53" i="5"/>
  <c r="FN57" i="5"/>
  <c r="FY11" i="5" s="1"/>
  <c r="GF79" i="6"/>
  <c r="GF55" i="6"/>
  <c r="GF6" i="6" s="1"/>
  <c r="GF56" i="6"/>
  <c r="GF57" i="6" s="1"/>
  <c r="GF58" i="6" s="1"/>
  <c r="GF10" i="6" s="1"/>
  <c r="GG52" i="6"/>
  <c r="GM63" i="6"/>
  <c r="GM67" i="6" s="1"/>
  <c r="GG51" i="6"/>
  <c r="GG76" i="6"/>
  <c r="GG80" i="6" s="1"/>
  <c r="GL66" i="6"/>
  <c r="FO55" i="5" l="1"/>
  <c r="FZ9" i="5" s="1"/>
  <c r="FZ7" i="5"/>
  <c r="FP52" i="5"/>
  <c r="FZ8" i="5"/>
  <c r="FZ10" i="5"/>
  <c r="GM64" i="6"/>
  <c r="GM66" i="6" s="1"/>
  <c r="GM68" i="6" s="1"/>
  <c r="GM65" i="6"/>
  <c r="GN63" i="6" s="1"/>
  <c r="GN67" i="6" s="1"/>
  <c r="GG77" i="6"/>
  <c r="GG79" i="6" s="1"/>
  <c r="GG81" i="6" s="1"/>
  <c r="GG53" i="6"/>
  <c r="GF81" i="6"/>
  <c r="GF8" i="6" s="1"/>
  <c r="GF82" i="6"/>
  <c r="GL68" i="6"/>
  <c r="GL7" i="6" s="1"/>
  <c r="GM7" i="6" s="1"/>
  <c r="GL69" i="6"/>
  <c r="GL70" i="6" s="1"/>
  <c r="GL71" i="6" s="1"/>
  <c r="GL11" i="6" s="1"/>
  <c r="GG78" i="6"/>
  <c r="GH50" i="6"/>
  <c r="GH54" i="6" s="1"/>
  <c r="FO57" i="5" l="1"/>
  <c r="FZ11" i="5" s="1"/>
  <c r="FO58" i="5"/>
  <c r="FZ12" i="5" s="1"/>
  <c r="FO59" i="5"/>
  <c r="FZ13" i="5" s="1"/>
  <c r="FP53" i="5"/>
  <c r="FP56" i="5"/>
  <c r="GA6" i="5"/>
  <c r="FP54" i="5"/>
  <c r="GG8" i="6"/>
  <c r="GM69" i="6"/>
  <c r="GM70" i="6" s="1"/>
  <c r="GM71" i="6" s="1"/>
  <c r="GM11" i="6" s="1"/>
  <c r="GG82" i="6"/>
  <c r="GN64" i="6"/>
  <c r="GN66" i="6" s="1"/>
  <c r="GN69" i="6" s="1"/>
  <c r="GH52" i="6"/>
  <c r="GI50" i="6" s="1"/>
  <c r="GI54" i="6" s="1"/>
  <c r="GN65" i="6"/>
  <c r="GO63" i="6" s="1"/>
  <c r="GO67" i="6" s="1"/>
  <c r="GG55" i="6"/>
  <c r="GG6" i="6" s="1"/>
  <c r="GG56" i="6"/>
  <c r="GG57" i="6" s="1"/>
  <c r="GG58" i="6" s="1"/>
  <c r="GG10" i="6" s="1"/>
  <c r="GH76" i="6"/>
  <c r="GH51" i="6"/>
  <c r="GN70" i="6" l="1"/>
  <c r="GN71" i="6" s="1"/>
  <c r="GN11" i="6" s="1"/>
  <c r="GA8" i="5"/>
  <c r="FQ52" i="5"/>
  <c r="FQ54" i="5" s="1"/>
  <c r="GA10" i="5"/>
  <c r="GA7" i="5"/>
  <c r="FP55" i="5"/>
  <c r="GA9" i="5" s="1"/>
  <c r="GN68" i="6"/>
  <c r="GN7" i="6" s="1"/>
  <c r="GI51" i="6"/>
  <c r="GI53" i="6" s="1"/>
  <c r="GI56" i="6" s="1"/>
  <c r="GH53" i="6"/>
  <c r="GO65" i="6"/>
  <c r="GH80" i="6"/>
  <c r="GH77" i="6"/>
  <c r="GH78" i="6"/>
  <c r="GI52" i="6"/>
  <c r="GO64" i="6"/>
  <c r="FP58" i="5" l="1"/>
  <c r="GA12" i="5" s="1"/>
  <c r="FP59" i="5"/>
  <c r="GA13" i="5" s="1"/>
  <c r="FR52" i="5"/>
  <c r="GB8" i="5"/>
  <c r="FQ53" i="5"/>
  <c r="FQ56" i="5"/>
  <c r="GB6" i="5"/>
  <c r="FP57" i="5"/>
  <c r="GA11" i="5" s="1"/>
  <c r="GO66" i="6"/>
  <c r="GI55" i="6"/>
  <c r="GH79" i="6"/>
  <c r="GH82" i="6" s="1"/>
  <c r="GJ50" i="6"/>
  <c r="GJ54" i="6" s="1"/>
  <c r="GP63" i="6"/>
  <c r="GP67" i="6" s="1"/>
  <c r="GH55" i="6"/>
  <c r="GH6" i="6" s="1"/>
  <c r="GI6" i="6" s="1"/>
  <c r="GH56" i="6"/>
  <c r="GH57" i="6" s="1"/>
  <c r="GH58" i="6" s="1"/>
  <c r="GH10" i="6" s="1"/>
  <c r="GI76" i="6"/>
  <c r="GI80" i="6" s="1"/>
  <c r="GB10" i="5" l="1"/>
  <c r="GC6" i="5"/>
  <c r="FR56" i="5"/>
  <c r="GB7" i="5"/>
  <c r="FR53" i="5"/>
  <c r="FR55" i="5" s="1"/>
  <c r="GC9" i="5" s="1"/>
  <c r="FQ55" i="5"/>
  <c r="GB9" i="5" s="1"/>
  <c r="FR54" i="5"/>
  <c r="GH81" i="6"/>
  <c r="GH8" i="6" s="1"/>
  <c r="GO69" i="6"/>
  <c r="GO70" i="6" s="1"/>
  <c r="GO71" i="6" s="1"/>
  <c r="GO11" i="6" s="1"/>
  <c r="GO68" i="6"/>
  <c r="GO7" i="6" s="1"/>
  <c r="GJ52" i="6"/>
  <c r="GP64" i="6"/>
  <c r="GI77" i="6"/>
  <c r="GI78" i="6"/>
  <c r="GP65" i="6"/>
  <c r="GJ51" i="6"/>
  <c r="GI57" i="6"/>
  <c r="GI58" i="6" s="1"/>
  <c r="GI10" i="6" s="1"/>
  <c r="FQ58" i="5" l="1"/>
  <c r="GB12" i="5" s="1"/>
  <c r="GC7" i="5"/>
  <c r="FQ59" i="5"/>
  <c r="GB13" i="5" s="1"/>
  <c r="FS52" i="5"/>
  <c r="FS54" i="5" s="1"/>
  <c r="GC8" i="5"/>
  <c r="FQ57" i="5"/>
  <c r="GB11" i="5" s="1"/>
  <c r="GC10" i="5"/>
  <c r="FR58" i="5"/>
  <c r="FR57" i="5"/>
  <c r="GC11" i="5" s="1"/>
  <c r="GP66" i="6"/>
  <c r="GI79" i="6"/>
  <c r="GJ53" i="6"/>
  <c r="GQ63" i="6"/>
  <c r="GQ67" i="6" s="1"/>
  <c r="GJ76" i="6"/>
  <c r="GJ80" i="6" s="1"/>
  <c r="GK50" i="6"/>
  <c r="GK54" i="6" s="1"/>
  <c r="FR59" i="5" l="1"/>
  <c r="GC13" i="5" s="1"/>
  <c r="GC12" i="5"/>
  <c r="GD8" i="5"/>
  <c r="FT52" i="5"/>
  <c r="GD6" i="5"/>
  <c r="FS56" i="5"/>
  <c r="FS53" i="5"/>
  <c r="GK52" i="6"/>
  <c r="GL50" i="6" s="1"/>
  <c r="GL54" i="6" s="1"/>
  <c r="GK51" i="6"/>
  <c r="GQ65" i="6"/>
  <c r="GJ55" i="6"/>
  <c r="GJ6" i="6" s="1"/>
  <c r="GJ56" i="6"/>
  <c r="GJ57" i="6" s="1"/>
  <c r="GJ58" i="6" s="1"/>
  <c r="GJ10" i="6" s="1"/>
  <c r="GI82" i="6"/>
  <c r="GI81" i="6"/>
  <c r="GI8" i="6" s="1"/>
  <c r="GP69" i="6"/>
  <c r="GP70" i="6" s="1"/>
  <c r="GP71" i="6" s="1"/>
  <c r="GP11" i="6" s="1"/>
  <c r="GP68" i="6"/>
  <c r="GP7" i="6" s="1"/>
  <c r="GJ78" i="6"/>
  <c r="GJ77" i="6"/>
  <c r="GQ64" i="6"/>
  <c r="GD7" i="5" l="1"/>
  <c r="FT53" i="5"/>
  <c r="FT55" i="5" s="1"/>
  <c r="GE9" i="5" s="1"/>
  <c r="FS55" i="5"/>
  <c r="GD9" i="5" s="1"/>
  <c r="FT56" i="5"/>
  <c r="GE6" i="5"/>
  <c r="GD10" i="5"/>
  <c r="FT54" i="5"/>
  <c r="GL51" i="6"/>
  <c r="GL53" i="6" s="1"/>
  <c r="GK53" i="6"/>
  <c r="GK55" i="6" s="1"/>
  <c r="GK6" i="6" s="1"/>
  <c r="GK76" i="6"/>
  <c r="GK80" i="6" s="1"/>
  <c r="GQ66" i="6"/>
  <c r="GJ79" i="6"/>
  <c r="GR63" i="6"/>
  <c r="GR67" i="6" s="1"/>
  <c r="GL52" i="6"/>
  <c r="FS57" i="5" l="1"/>
  <c r="GD11" i="5" s="1"/>
  <c r="FS58" i="5"/>
  <c r="FS59" i="5" s="1"/>
  <c r="GD13" i="5" s="1"/>
  <c r="GE8" i="5"/>
  <c r="FU52" i="5"/>
  <c r="FU54" i="5" s="1"/>
  <c r="GE7" i="5"/>
  <c r="GD12" i="5"/>
  <c r="GE10" i="5"/>
  <c r="FT57" i="5"/>
  <c r="GE11" i="5" s="1"/>
  <c r="FT58" i="5"/>
  <c r="GL55" i="6"/>
  <c r="GL6" i="6" s="1"/>
  <c r="GL56" i="6"/>
  <c r="GK77" i="6"/>
  <c r="GK79" i="6" s="1"/>
  <c r="GK82" i="6" s="1"/>
  <c r="GK56" i="6"/>
  <c r="GK57" i="6" s="1"/>
  <c r="GK58" i="6" s="1"/>
  <c r="GK10" i="6" s="1"/>
  <c r="GQ68" i="6"/>
  <c r="GQ7" i="6" s="1"/>
  <c r="GQ69" i="6"/>
  <c r="GQ70" i="6" s="1"/>
  <c r="GQ71" i="6" s="1"/>
  <c r="GQ11" i="6" s="1"/>
  <c r="GK78" i="6"/>
  <c r="GM50" i="6"/>
  <c r="GJ81" i="6"/>
  <c r="GJ8" i="6" s="1"/>
  <c r="GJ82" i="6"/>
  <c r="GR65" i="6"/>
  <c r="GR64" i="6"/>
  <c r="GF8" i="5" l="1"/>
  <c r="FV52" i="5"/>
  <c r="GE12" i="5"/>
  <c r="FU56" i="5"/>
  <c r="GF6" i="5"/>
  <c r="FT59" i="5"/>
  <c r="GE13" i="5" s="1"/>
  <c r="FU53" i="5"/>
  <c r="GL57" i="6"/>
  <c r="GL58" i="6" s="1"/>
  <c r="GL10" i="6" s="1"/>
  <c r="GK81" i="6"/>
  <c r="GK8" i="6" s="1"/>
  <c r="GS63" i="6"/>
  <c r="GS67" i="6" s="1"/>
  <c r="GM54" i="6"/>
  <c r="GM51" i="6"/>
  <c r="GM52" i="6"/>
  <c r="GR66" i="6"/>
  <c r="GL76" i="6"/>
  <c r="GL78" i="6" s="1"/>
  <c r="GF7" i="5" l="1"/>
  <c r="FV53" i="5"/>
  <c r="FU55" i="5"/>
  <c r="GF9" i="5" s="1"/>
  <c r="FV55" i="5"/>
  <c r="FV54" i="5"/>
  <c r="FV56" i="5"/>
  <c r="GG6" i="5"/>
  <c r="GF10" i="5"/>
  <c r="GR69" i="6"/>
  <c r="GR70" i="6" s="1"/>
  <c r="GR71" i="6" s="1"/>
  <c r="GR11" i="6" s="1"/>
  <c r="GR68" i="6"/>
  <c r="GR7" i="6" s="1"/>
  <c r="GM76" i="6"/>
  <c r="GM80" i="6" s="1"/>
  <c r="GS65" i="6"/>
  <c r="GM53" i="6"/>
  <c r="GM55" i="6" s="1"/>
  <c r="GM6" i="6" s="1"/>
  <c r="GL80" i="6"/>
  <c r="GL77" i="6"/>
  <c r="GS64" i="6"/>
  <c r="GN50" i="6"/>
  <c r="GN54" i="6" s="1"/>
  <c r="FV58" i="5" l="1"/>
  <c r="GG12" i="5" s="1"/>
  <c r="GG9" i="5"/>
  <c r="FU57" i="5"/>
  <c r="GF11" i="5" s="1"/>
  <c r="GG10" i="5"/>
  <c r="FV57" i="5"/>
  <c r="GG11" i="5" s="1"/>
  <c r="GG7" i="5"/>
  <c r="FU58" i="5"/>
  <c r="GG8" i="5"/>
  <c r="FW52" i="5"/>
  <c r="FW54" i="5" s="1"/>
  <c r="GN52" i="6"/>
  <c r="GO50" i="6" s="1"/>
  <c r="GO54" i="6" s="1"/>
  <c r="GN51" i="6"/>
  <c r="GN53" i="6" s="1"/>
  <c r="GN55" i="6" s="1"/>
  <c r="GN6" i="6" s="1"/>
  <c r="GM56" i="6"/>
  <c r="GM57" i="6" s="1"/>
  <c r="GM58" i="6" s="1"/>
  <c r="GM10" i="6" s="1"/>
  <c r="GT63" i="6"/>
  <c r="GT67" i="6" s="1"/>
  <c r="GS66" i="6"/>
  <c r="GM77" i="6"/>
  <c r="GM79" i="6" s="1"/>
  <c r="GM82" i="6" s="1"/>
  <c r="GL79" i="6"/>
  <c r="GL82" i="6" s="1"/>
  <c r="GM78" i="6"/>
  <c r="FW56" i="5" l="1"/>
  <c r="GH6" i="5"/>
  <c r="FW53" i="5"/>
  <c r="GH8" i="5"/>
  <c r="FX52" i="5"/>
  <c r="FX54" i="5" s="1"/>
  <c r="GF12" i="5"/>
  <c r="FV59" i="5"/>
  <c r="GG13" i="5" s="1"/>
  <c r="FU59" i="5"/>
  <c r="GF13" i="5" s="1"/>
  <c r="GN56" i="6"/>
  <c r="GN57" i="6" s="1"/>
  <c r="GN58" i="6" s="1"/>
  <c r="GN10" i="6" s="1"/>
  <c r="GL81" i="6"/>
  <c r="GL8" i="6" s="1"/>
  <c r="GT65" i="6"/>
  <c r="GU63" i="6" s="1"/>
  <c r="GU67" i="6" s="1"/>
  <c r="GM81" i="6"/>
  <c r="GS69" i="6"/>
  <c r="GS70" i="6" s="1"/>
  <c r="GS71" i="6" s="1"/>
  <c r="GS11" i="6" s="1"/>
  <c r="GS68" i="6"/>
  <c r="GS7" i="6" s="1"/>
  <c r="GO51" i="6"/>
  <c r="GT64" i="6"/>
  <c r="GO52" i="6"/>
  <c r="GN76" i="6"/>
  <c r="GN80" i="6" s="1"/>
  <c r="GH7" i="5" l="1"/>
  <c r="FX53" i="5"/>
  <c r="FX55" i="5" s="1"/>
  <c r="GI9" i="5" s="1"/>
  <c r="FW55" i="5"/>
  <c r="GH9" i="5" s="1"/>
  <c r="GI8" i="5"/>
  <c r="FY52" i="5"/>
  <c r="FY54" i="5" s="1"/>
  <c r="FX56" i="5"/>
  <c r="GI6" i="5"/>
  <c r="GH10" i="5"/>
  <c r="GM8" i="6"/>
  <c r="GU65" i="6"/>
  <c r="GV63" i="6" s="1"/>
  <c r="GV67" i="6" s="1"/>
  <c r="GU64" i="6"/>
  <c r="GU66" i="6" s="1"/>
  <c r="GU68" i="6" s="1"/>
  <c r="GT66" i="6"/>
  <c r="GN77" i="6"/>
  <c r="GN78" i="6"/>
  <c r="GP50" i="6"/>
  <c r="GP54" i="6" s="1"/>
  <c r="GO53" i="6"/>
  <c r="FW57" i="5" l="1"/>
  <c r="GH11" i="5" s="1"/>
  <c r="FW58" i="5"/>
  <c r="GI10" i="5"/>
  <c r="FX58" i="5"/>
  <c r="FX57" i="5"/>
  <c r="GI11" i="5" s="1"/>
  <c r="GH12" i="5"/>
  <c r="FX59" i="5"/>
  <c r="GI13" i="5" s="1"/>
  <c r="FW59" i="5"/>
  <c r="GH13" i="5" s="1"/>
  <c r="GJ8" i="5"/>
  <c r="FZ52" i="5"/>
  <c r="FZ54" i="5"/>
  <c r="FY56" i="5"/>
  <c r="GJ6" i="5"/>
  <c r="GI7" i="5"/>
  <c r="FY53" i="5"/>
  <c r="FY55" i="5" s="1"/>
  <c r="GJ9" i="5" s="1"/>
  <c r="GU69" i="6"/>
  <c r="GP52" i="6"/>
  <c r="GQ50" i="6" s="1"/>
  <c r="GQ54" i="6" s="1"/>
  <c r="GP51" i="6"/>
  <c r="GP53" i="6" s="1"/>
  <c r="GP55" i="6" s="1"/>
  <c r="GV64" i="6"/>
  <c r="GV66" i="6" s="1"/>
  <c r="GO55" i="6"/>
  <c r="GO6" i="6" s="1"/>
  <c r="GO56" i="6"/>
  <c r="GO57" i="6" s="1"/>
  <c r="GO58" i="6" s="1"/>
  <c r="GO10" i="6" s="1"/>
  <c r="GN79" i="6"/>
  <c r="GV65" i="6"/>
  <c r="GO76" i="6"/>
  <c r="GO80" i="6" s="1"/>
  <c r="GT68" i="6"/>
  <c r="GT7" i="6" s="1"/>
  <c r="GU7" i="6" s="1"/>
  <c r="GT69" i="6"/>
  <c r="GT70" i="6" s="1"/>
  <c r="GT71" i="6" s="1"/>
  <c r="GT11" i="6" s="1"/>
  <c r="GJ7" i="5" l="1"/>
  <c r="FZ53" i="5"/>
  <c r="FZ55" i="5" s="1"/>
  <c r="GK9" i="5" s="1"/>
  <c r="FZ56" i="5"/>
  <c r="GK6" i="5"/>
  <c r="GJ10" i="5"/>
  <c r="FY58" i="5"/>
  <c r="GJ12" i="5" s="1"/>
  <c r="FY57" i="5"/>
  <c r="GJ11" i="5" s="1"/>
  <c r="GI12" i="5"/>
  <c r="GK8" i="5"/>
  <c r="GA52" i="5"/>
  <c r="GP6" i="6"/>
  <c r="GP56" i="6"/>
  <c r="GP57" i="6" s="1"/>
  <c r="GP58" i="6" s="1"/>
  <c r="GP10" i="6" s="1"/>
  <c r="GO78" i="6"/>
  <c r="GP76" i="6" s="1"/>
  <c r="GP80" i="6" s="1"/>
  <c r="GQ52" i="6"/>
  <c r="GR50" i="6" s="1"/>
  <c r="GR54" i="6" s="1"/>
  <c r="GO77" i="6"/>
  <c r="GO79" i="6" s="1"/>
  <c r="GO81" i="6" s="1"/>
  <c r="GQ51" i="6"/>
  <c r="GQ53" i="6" s="1"/>
  <c r="GQ55" i="6" s="1"/>
  <c r="GV68" i="6"/>
  <c r="GV7" i="6" s="1"/>
  <c r="GV69" i="6"/>
  <c r="GV70" i="6" s="1"/>
  <c r="GV71" i="6" s="1"/>
  <c r="GV11" i="6" s="1"/>
  <c r="GN81" i="6"/>
  <c r="GN8" i="6" s="1"/>
  <c r="GN82" i="6"/>
  <c r="GW63" i="6"/>
  <c r="GW67" i="6" s="1"/>
  <c r="GU70" i="6"/>
  <c r="GU71" i="6" s="1"/>
  <c r="GU11" i="6" s="1"/>
  <c r="GO8" i="6" l="1"/>
  <c r="FY59" i="5"/>
  <c r="GJ13" i="5" s="1"/>
  <c r="GA56" i="5"/>
  <c r="GL6" i="5"/>
  <c r="GA54" i="5"/>
  <c r="GK10" i="5"/>
  <c r="FZ57" i="5"/>
  <c r="GK11" i="5" s="1"/>
  <c r="FZ58" i="5"/>
  <c r="GA53" i="5"/>
  <c r="GL7" i="5" s="1"/>
  <c r="GK7" i="5"/>
  <c r="GQ6" i="6"/>
  <c r="GO82" i="6"/>
  <c r="GW65" i="6"/>
  <c r="GX63" i="6" s="1"/>
  <c r="GX67" i="6" s="1"/>
  <c r="GR52" i="6"/>
  <c r="GR51" i="6"/>
  <c r="GP78" i="6"/>
  <c r="GP77" i="6"/>
  <c r="GQ56" i="6"/>
  <c r="GQ57" i="6" s="1"/>
  <c r="GQ58" i="6" s="1"/>
  <c r="GQ10" i="6" s="1"/>
  <c r="GW64" i="6"/>
  <c r="GL8" i="5" l="1"/>
  <c r="GB52" i="5"/>
  <c r="FZ59" i="5"/>
  <c r="GK13" i="5" s="1"/>
  <c r="GK12" i="5"/>
  <c r="GA55" i="5"/>
  <c r="GL9" i="5" s="1"/>
  <c r="GL10" i="5"/>
  <c r="GA58" i="5"/>
  <c r="GS50" i="6"/>
  <c r="GS54" i="6" s="1"/>
  <c r="GX65" i="6"/>
  <c r="GQ76" i="6"/>
  <c r="GQ80" i="6" s="1"/>
  <c r="GX64" i="6"/>
  <c r="GX66" i="6" s="1"/>
  <c r="GW66" i="6"/>
  <c r="GP79" i="6"/>
  <c r="GR53" i="6"/>
  <c r="GA57" i="5" l="1"/>
  <c r="GL11" i="5" s="1"/>
  <c r="GL12" i="5"/>
  <c r="GA59" i="5"/>
  <c r="GL13" i="5" s="1"/>
  <c r="GB54" i="5"/>
  <c r="GB53" i="5"/>
  <c r="GB56" i="5"/>
  <c r="GM10" i="5" s="1"/>
  <c r="GM6" i="5"/>
  <c r="GS51" i="6"/>
  <c r="GS53" i="6" s="1"/>
  <c r="GS55" i="6" s="1"/>
  <c r="GQ77" i="6"/>
  <c r="GQ79" i="6" s="1"/>
  <c r="GQ81" i="6" s="1"/>
  <c r="GX68" i="6"/>
  <c r="GX69" i="6"/>
  <c r="GQ82" i="6"/>
  <c r="GP81" i="6"/>
  <c r="GP8" i="6" s="1"/>
  <c r="GP82" i="6"/>
  <c r="GW69" i="6"/>
  <c r="GW70" i="6" s="1"/>
  <c r="GW71" i="6" s="1"/>
  <c r="GW11" i="6" s="1"/>
  <c r="GW68" i="6"/>
  <c r="GW7" i="6" s="1"/>
  <c r="GQ78" i="6"/>
  <c r="GS52" i="6"/>
  <c r="GR55" i="6"/>
  <c r="GR6" i="6" s="1"/>
  <c r="GR56" i="6"/>
  <c r="GR57" i="6" s="1"/>
  <c r="GR58" i="6" s="1"/>
  <c r="GR10" i="6" s="1"/>
  <c r="GY63" i="6"/>
  <c r="GY67" i="6" s="1"/>
  <c r="GQ8" i="6" l="1"/>
  <c r="GB55" i="5"/>
  <c r="GM7" i="5"/>
  <c r="GC52" i="5"/>
  <c r="GM8" i="5"/>
  <c r="GX7" i="6"/>
  <c r="GS6" i="6"/>
  <c r="GY65" i="6"/>
  <c r="GZ63" i="6" s="1"/>
  <c r="GZ67" i="6" s="1"/>
  <c r="GS56" i="6"/>
  <c r="GS57" i="6" s="1"/>
  <c r="GS58" i="6" s="1"/>
  <c r="GS10" i="6" s="1"/>
  <c r="GY64" i="6"/>
  <c r="GT50" i="6"/>
  <c r="GT52" i="6" s="1"/>
  <c r="GX70" i="6"/>
  <c r="GX71" i="6" s="1"/>
  <c r="GX11" i="6" s="1"/>
  <c r="GR76" i="6"/>
  <c r="GB57" i="5" l="1"/>
  <c r="GM11" i="5" s="1"/>
  <c r="GB58" i="5"/>
  <c r="GM9" i="5"/>
  <c r="GC54" i="5"/>
  <c r="GC56" i="5"/>
  <c r="GN6" i="5"/>
  <c r="GC53" i="5"/>
  <c r="GU50" i="6"/>
  <c r="GU54" i="6" s="1"/>
  <c r="GZ64" i="6"/>
  <c r="GZ66" i="6" s="1"/>
  <c r="GZ69" i="6" s="1"/>
  <c r="GY66" i="6"/>
  <c r="GR80" i="6"/>
  <c r="GR77" i="6"/>
  <c r="GR78" i="6"/>
  <c r="GZ65" i="6"/>
  <c r="GT54" i="6"/>
  <c r="GT51" i="6"/>
  <c r="GD52" i="5" l="1"/>
  <c r="GD54" i="5" s="1"/>
  <c r="GN8" i="5"/>
  <c r="GN7" i="5"/>
  <c r="GC55" i="5"/>
  <c r="GN9" i="5" s="1"/>
  <c r="GM12" i="5"/>
  <c r="GB59" i="5"/>
  <c r="GM13" i="5" s="1"/>
  <c r="GN10" i="5"/>
  <c r="GZ68" i="6"/>
  <c r="GU51" i="6"/>
  <c r="GU53" i="6" s="1"/>
  <c r="GT53" i="6"/>
  <c r="GT56" i="6" s="1"/>
  <c r="GT57" i="6" s="1"/>
  <c r="GT58" i="6" s="1"/>
  <c r="GT10" i="6" s="1"/>
  <c r="GY68" i="6"/>
  <c r="GY7" i="6" s="1"/>
  <c r="GY69" i="6"/>
  <c r="GY70" i="6" s="1"/>
  <c r="GY71" i="6" s="1"/>
  <c r="GY11" i="6" s="1"/>
  <c r="GS76" i="6"/>
  <c r="GS80" i="6" s="1"/>
  <c r="HA63" i="6"/>
  <c r="HA67" i="6" s="1"/>
  <c r="GR79" i="6"/>
  <c r="GR81" i="6" s="1"/>
  <c r="GR8" i="6" s="1"/>
  <c r="GU52" i="6"/>
  <c r="GD53" i="5" l="1"/>
  <c r="GD55" i="5" s="1"/>
  <c r="GO9" i="5" s="1"/>
  <c r="GC58" i="5"/>
  <c r="GC59" i="5" s="1"/>
  <c r="GN13" i="5" s="1"/>
  <c r="GC57" i="5"/>
  <c r="GN11" i="5" s="1"/>
  <c r="GO8" i="5"/>
  <c r="GE52" i="5"/>
  <c r="GE54" i="5" s="1"/>
  <c r="GO7" i="5"/>
  <c r="GD56" i="5"/>
  <c r="GO6" i="5"/>
  <c r="GZ7" i="6"/>
  <c r="HA64" i="6"/>
  <c r="HA66" i="6" s="1"/>
  <c r="HA68" i="6" s="1"/>
  <c r="GT55" i="6"/>
  <c r="GT6" i="6" s="1"/>
  <c r="GU56" i="6"/>
  <c r="GU55" i="6"/>
  <c r="GS77" i="6"/>
  <c r="GS79" i="6" s="1"/>
  <c r="GS81" i="6" s="1"/>
  <c r="GS8" i="6" s="1"/>
  <c r="GR82" i="6"/>
  <c r="GU57" i="6"/>
  <c r="GU58" i="6" s="1"/>
  <c r="GU10" i="6" s="1"/>
  <c r="HA65" i="6"/>
  <c r="GS78" i="6"/>
  <c r="GV50" i="6"/>
  <c r="GV54" i="6" s="1"/>
  <c r="GZ70" i="6"/>
  <c r="GZ71" i="6" s="1"/>
  <c r="GZ11" i="6" s="1"/>
  <c r="HA69" i="6" l="1"/>
  <c r="HA70" i="6" s="1"/>
  <c r="HA71" i="6" s="1"/>
  <c r="HA11" i="6" s="1"/>
  <c r="GU6" i="6"/>
  <c r="GE53" i="5"/>
  <c r="GN12" i="5"/>
  <c r="GP7" i="5"/>
  <c r="GO10" i="5"/>
  <c r="GD58" i="5"/>
  <c r="GD57" i="5"/>
  <c r="GO11" i="5" s="1"/>
  <c r="GP8" i="5"/>
  <c r="GF52" i="5"/>
  <c r="GF54" i="5" s="1"/>
  <c r="GE55" i="5"/>
  <c r="GP9" i="5" s="1"/>
  <c r="GE56" i="5"/>
  <c r="GP6" i="5"/>
  <c r="HA7" i="6"/>
  <c r="GV51" i="6"/>
  <c r="GV53" i="6" s="1"/>
  <c r="GV55" i="6" s="1"/>
  <c r="GV6" i="6" s="1"/>
  <c r="GS82" i="6"/>
  <c r="HB63" i="6"/>
  <c r="HB65" i="6" s="1"/>
  <c r="GT76" i="6"/>
  <c r="GV52" i="6"/>
  <c r="GQ8" i="5" l="1"/>
  <c r="GG52" i="5"/>
  <c r="GG54" i="5" s="1"/>
  <c r="GR8" i="5" s="1"/>
  <c r="GO12" i="5"/>
  <c r="GD59" i="5"/>
  <c r="GO13" i="5" s="1"/>
  <c r="GQ6" i="5"/>
  <c r="GF56" i="5"/>
  <c r="GP10" i="5"/>
  <c r="GE58" i="5"/>
  <c r="GP12" i="5" s="1"/>
  <c r="GE57" i="5"/>
  <c r="GP11" i="5" s="1"/>
  <c r="GF53" i="5"/>
  <c r="GW50" i="6"/>
  <c r="GT80" i="6"/>
  <c r="GT77" i="6"/>
  <c r="HC63" i="6"/>
  <c r="HC67" i="6" s="1"/>
  <c r="GT78" i="6"/>
  <c r="GV56" i="6"/>
  <c r="GV57" i="6" s="1"/>
  <c r="GV58" i="6" s="1"/>
  <c r="GV10" i="6" s="1"/>
  <c r="HB67" i="6"/>
  <c r="HB64" i="6"/>
  <c r="GH52" i="5" l="1"/>
  <c r="GQ7" i="5"/>
  <c r="GF55" i="5"/>
  <c r="GQ9" i="5" s="1"/>
  <c r="GQ10" i="5"/>
  <c r="GE59" i="5"/>
  <c r="GP13" i="5" s="1"/>
  <c r="GG53" i="5"/>
  <c r="GG55" i="5" s="1"/>
  <c r="GR9" i="5" s="1"/>
  <c r="GR6" i="5"/>
  <c r="GG56" i="5"/>
  <c r="GS6" i="5"/>
  <c r="HC64" i="6"/>
  <c r="HC66" i="6" s="1"/>
  <c r="HB66" i="6"/>
  <c r="HB68" i="6" s="1"/>
  <c r="HB7" i="6" s="1"/>
  <c r="HC65" i="6"/>
  <c r="GT79" i="6"/>
  <c r="GT81" i="6" s="1"/>
  <c r="GT8" i="6" s="1"/>
  <c r="GW54" i="6"/>
  <c r="GW51" i="6"/>
  <c r="GU76" i="6"/>
  <c r="GU80" i="6" s="1"/>
  <c r="GW52" i="6"/>
  <c r="GH54" i="5" l="1"/>
  <c r="GH56" i="5"/>
  <c r="GS10" i="5" s="1"/>
  <c r="GF57" i="5"/>
  <c r="GQ11" i="5" s="1"/>
  <c r="GR7" i="5"/>
  <c r="GH53" i="5"/>
  <c r="GR10" i="5"/>
  <c r="GG58" i="5"/>
  <c r="GR12" i="5" s="1"/>
  <c r="GG57" i="5"/>
  <c r="GR11" i="5" s="1"/>
  <c r="GF58" i="5"/>
  <c r="GT82" i="6"/>
  <c r="HB69" i="6"/>
  <c r="HB70" i="6" s="1"/>
  <c r="HB71" i="6" s="1"/>
  <c r="HB11" i="6" s="1"/>
  <c r="GU78" i="6"/>
  <c r="GV76" i="6" s="1"/>
  <c r="GV80" i="6" s="1"/>
  <c r="GU77" i="6"/>
  <c r="GU79" i="6" s="1"/>
  <c r="GU81" i="6" s="1"/>
  <c r="GU8" i="6" s="1"/>
  <c r="HC69" i="6"/>
  <c r="HC68" i="6"/>
  <c r="HC7" i="6" s="1"/>
  <c r="HD63" i="6"/>
  <c r="HD67" i="6" s="1"/>
  <c r="GW53" i="6"/>
  <c r="GW55" i="6" s="1"/>
  <c r="GW6" i="6" s="1"/>
  <c r="GX50" i="6"/>
  <c r="GX54" i="6" s="1"/>
  <c r="GI52" i="5" l="1"/>
  <c r="GS8" i="5"/>
  <c r="GF59" i="5"/>
  <c r="GQ13" i="5" s="1"/>
  <c r="GQ12" i="5"/>
  <c r="GG59" i="5"/>
  <c r="GR13" i="5" s="1"/>
  <c r="GS7" i="5"/>
  <c r="GH55" i="5"/>
  <c r="GI53" i="5"/>
  <c r="HC70" i="6"/>
  <c r="HC71" i="6" s="1"/>
  <c r="HC11" i="6" s="1"/>
  <c r="GU82" i="6"/>
  <c r="GV78" i="6"/>
  <c r="GW76" i="6" s="1"/>
  <c r="GW80" i="6" s="1"/>
  <c r="GW56" i="6"/>
  <c r="GW57" i="6" s="1"/>
  <c r="GW58" i="6" s="1"/>
  <c r="GW10" i="6" s="1"/>
  <c r="HD65" i="6"/>
  <c r="HD64" i="6"/>
  <c r="GV77" i="6"/>
  <c r="GX52" i="6"/>
  <c r="GX51" i="6"/>
  <c r="GT6" i="5" l="1"/>
  <c r="GI56" i="5"/>
  <c r="GT10" i="5" s="1"/>
  <c r="GI54" i="5"/>
  <c r="GH58" i="5"/>
  <c r="GS9" i="5"/>
  <c r="GH57" i="5"/>
  <c r="GS11" i="5" s="1"/>
  <c r="GT7" i="5"/>
  <c r="GI55" i="5"/>
  <c r="GW78" i="6"/>
  <c r="GX76" i="6" s="1"/>
  <c r="GX80" i="6" s="1"/>
  <c r="HE63" i="6"/>
  <c r="HE67" i="6" s="1"/>
  <c r="HD66" i="6"/>
  <c r="GY50" i="6"/>
  <c r="GY54" i="6" s="1"/>
  <c r="GX53" i="6"/>
  <c r="GW77" i="6"/>
  <c r="GW79" i="6" s="1"/>
  <c r="GV79" i="6"/>
  <c r="GT8" i="5" l="1"/>
  <c r="GJ52" i="5"/>
  <c r="GJ54" i="5" s="1"/>
  <c r="GT9" i="5"/>
  <c r="GI58" i="5"/>
  <c r="GI57" i="5"/>
  <c r="GT11" i="5" s="1"/>
  <c r="GS12" i="5"/>
  <c r="GH59" i="5"/>
  <c r="GS13" i="5" s="1"/>
  <c r="GW81" i="6"/>
  <c r="GW82" i="6"/>
  <c r="HE64" i="6"/>
  <c r="HE66" i="6" s="1"/>
  <c r="HE69" i="6" s="1"/>
  <c r="GX55" i="6"/>
  <c r="GX6" i="6" s="1"/>
  <c r="GX56" i="6"/>
  <c r="GX57" i="6" s="1"/>
  <c r="GX58" i="6" s="1"/>
  <c r="GX10" i="6" s="1"/>
  <c r="GY52" i="6"/>
  <c r="HD68" i="6"/>
  <c r="HD7" i="6" s="1"/>
  <c r="HD69" i="6"/>
  <c r="HD70" i="6" s="1"/>
  <c r="HD71" i="6" s="1"/>
  <c r="HD11" i="6" s="1"/>
  <c r="HE65" i="6"/>
  <c r="GV81" i="6"/>
  <c r="GV8" i="6" s="1"/>
  <c r="GV82" i="6"/>
  <c r="GX77" i="6"/>
  <c r="GX79" i="6" s="1"/>
  <c r="GY51" i="6"/>
  <c r="GX78" i="6"/>
  <c r="GK52" i="5" l="1"/>
  <c r="GK54" i="5" s="1"/>
  <c r="GU8" i="5"/>
  <c r="GJ56" i="5"/>
  <c r="GU6" i="5"/>
  <c r="GJ53" i="5"/>
  <c r="GT12" i="5"/>
  <c r="GI59" i="5"/>
  <c r="GT13" i="5" s="1"/>
  <c r="GW8" i="6"/>
  <c r="HE68" i="6"/>
  <c r="HE7" i="6" s="1"/>
  <c r="HE70" i="6"/>
  <c r="HE71" i="6" s="1"/>
  <c r="HE11" i="6" s="1"/>
  <c r="GX81" i="6"/>
  <c r="GX82" i="6"/>
  <c r="GY76" i="6"/>
  <c r="GY80" i="6" s="1"/>
  <c r="GY53" i="6"/>
  <c r="HF63" i="6"/>
  <c r="GZ50" i="6"/>
  <c r="GZ54" i="6" s="1"/>
  <c r="GV8" i="5" l="1"/>
  <c r="GL52" i="5"/>
  <c r="GL54" i="5" s="1"/>
  <c r="GU10" i="5"/>
  <c r="GK53" i="5"/>
  <c r="GJ55" i="5"/>
  <c r="GU9" i="5" s="1"/>
  <c r="GU7" i="5"/>
  <c r="GV6" i="5"/>
  <c r="GK56" i="5"/>
  <c r="GX8" i="6"/>
  <c r="GZ52" i="6"/>
  <c r="HA50" i="6" s="1"/>
  <c r="HA54" i="6" s="1"/>
  <c r="GY77" i="6"/>
  <c r="GY79" i="6" s="1"/>
  <c r="GY81" i="6" s="1"/>
  <c r="HF67" i="6"/>
  <c r="HF64" i="6"/>
  <c r="HF65" i="6"/>
  <c r="GY55" i="6"/>
  <c r="GY6" i="6" s="1"/>
  <c r="GY56" i="6"/>
  <c r="GY57" i="6" s="1"/>
  <c r="GY58" i="6" s="1"/>
  <c r="GY10" i="6" s="1"/>
  <c r="GY78" i="6"/>
  <c r="GZ51" i="6"/>
  <c r="GW8" i="5" l="1"/>
  <c r="GM52" i="5"/>
  <c r="GX6" i="5" s="1"/>
  <c r="GJ57" i="5"/>
  <c r="GU11" i="5" s="1"/>
  <c r="GV10" i="5"/>
  <c r="GV7" i="5"/>
  <c r="GL53" i="5"/>
  <c r="GM53" i="5" s="1"/>
  <c r="GX7" i="5" s="1"/>
  <c r="GK55" i="5"/>
  <c r="GV9" i="5" s="1"/>
  <c r="GW6" i="5"/>
  <c r="GL56" i="5"/>
  <c r="GW10" i="5" s="1"/>
  <c r="GJ58" i="5"/>
  <c r="GY8" i="6"/>
  <c r="GY82" i="6"/>
  <c r="GZ76" i="6"/>
  <c r="GZ78" i="6" s="1"/>
  <c r="HA51" i="6"/>
  <c r="GZ53" i="6"/>
  <c r="HA52" i="6"/>
  <c r="HG63" i="6"/>
  <c r="HG67" i="6" s="1"/>
  <c r="HF66" i="6"/>
  <c r="HF68" i="6" s="1"/>
  <c r="HF7" i="6" s="1"/>
  <c r="GM56" i="5" l="1"/>
  <c r="GX10" i="5" s="1"/>
  <c r="GM54" i="5"/>
  <c r="GX8" i="5" s="1"/>
  <c r="GK57" i="5"/>
  <c r="GV11" i="5" s="1"/>
  <c r="GK58" i="5"/>
  <c r="GV12" i="5" s="1"/>
  <c r="GU12" i="5"/>
  <c r="GJ59" i="5"/>
  <c r="GU13" i="5" s="1"/>
  <c r="GW7" i="5"/>
  <c r="GL55" i="5"/>
  <c r="HG64" i="6"/>
  <c r="HG66" i="6" s="1"/>
  <c r="HG68" i="6" s="1"/>
  <c r="HG7" i="6" s="1"/>
  <c r="HG65" i="6"/>
  <c r="HH63" i="6" s="1"/>
  <c r="HH67" i="6" s="1"/>
  <c r="HA76" i="6"/>
  <c r="HA80" i="6" s="1"/>
  <c r="GN52" i="5"/>
  <c r="GN54" i="5" s="1"/>
  <c r="GY8" i="5" s="1"/>
  <c r="HB50" i="6"/>
  <c r="HB54" i="6" s="1"/>
  <c r="GZ80" i="6"/>
  <c r="GZ77" i="6"/>
  <c r="GZ56" i="6"/>
  <c r="GZ57" i="6" s="1"/>
  <c r="GZ58" i="6" s="1"/>
  <c r="GZ10" i="6" s="1"/>
  <c r="GZ55" i="6"/>
  <c r="GZ6" i="6" s="1"/>
  <c r="HA53" i="6"/>
  <c r="GM55" i="5"/>
  <c r="GX9" i="5" s="1"/>
  <c r="HF69" i="6"/>
  <c r="HF70" i="6" s="1"/>
  <c r="HF71" i="6" s="1"/>
  <c r="HF11" i="6" s="1"/>
  <c r="GK59" i="5" l="1"/>
  <c r="GV13" i="5" s="1"/>
  <c r="GN53" i="5"/>
  <c r="GY7" i="5" s="1"/>
  <c r="GW9" i="5"/>
  <c r="GL57" i="5"/>
  <c r="GW11" i="5" s="1"/>
  <c r="GL58" i="5"/>
  <c r="GN55" i="5"/>
  <c r="GY9" i="5" s="1"/>
  <c r="GN56" i="5"/>
  <c r="GY10" i="5" s="1"/>
  <c r="GY6" i="5"/>
  <c r="HG69" i="6"/>
  <c r="HG70" i="6" s="1"/>
  <c r="HG71" i="6" s="1"/>
  <c r="HG11" i="6" s="1"/>
  <c r="HA78" i="6"/>
  <c r="HB76" i="6" s="1"/>
  <c r="HB80" i="6" s="1"/>
  <c r="HA56" i="6"/>
  <c r="HA57" i="6" s="1"/>
  <c r="HA58" i="6" s="1"/>
  <c r="HA10" i="6" s="1"/>
  <c r="HA55" i="6"/>
  <c r="HA6" i="6" s="1"/>
  <c r="HB52" i="6"/>
  <c r="HH65" i="6"/>
  <c r="HH64" i="6"/>
  <c r="HA77" i="6"/>
  <c r="HA79" i="6" s="1"/>
  <c r="HA81" i="6" s="1"/>
  <c r="GZ79" i="6"/>
  <c r="GZ81" i="6" s="1"/>
  <c r="GZ8" i="6" s="1"/>
  <c r="GM57" i="5"/>
  <c r="GX11" i="5" s="1"/>
  <c r="GM58" i="5"/>
  <c r="HB51" i="6"/>
  <c r="GO52" i="5"/>
  <c r="GL59" i="5" l="1"/>
  <c r="GW13" i="5" s="1"/>
  <c r="GW12" i="5"/>
  <c r="GN57" i="5"/>
  <c r="GY11" i="5" s="1"/>
  <c r="GN58" i="5"/>
  <c r="GN59" i="5" s="1"/>
  <c r="GY13" i="5" s="1"/>
  <c r="GO56" i="5"/>
  <c r="GZ10" i="5" s="1"/>
  <c r="GZ6" i="5"/>
  <c r="GM59" i="5"/>
  <c r="GX13" i="5" s="1"/>
  <c r="GX12" i="5"/>
  <c r="GO54" i="5"/>
  <c r="GZ8" i="5" s="1"/>
  <c r="HA8" i="6"/>
  <c r="GZ82" i="6"/>
  <c r="HC50" i="6"/>
  <c r="HC54" i="6" s="1"/>
  <c r="HB53" i="6"/>
  <c r="GO53" i="5"/>
  <c r="GZ7" i="5" s="1"/>
  <c r="HB78" i="6"/>
  <c r="HA82" i="6"/>
  <c r="GP52" i="5"/>
  <c r="HI63" i="6"/>
  <c r="HI67" i="6" s="1"/>
  <c r="HB77" i="6"/>
  <c r="HB79" i="6" s="1"/>
  <c r="HH66" i="6"/>
  <c r="GY12" i="5" l="1"/>
  <c r="GP56" i="5"/>
  <c r="HA10" i="5" s="1"/>
  <c r="HA6" i="5"/>
  <c r="HI64" i="6"/>
  <c r="HI66" i="6" s="1"/>
  <c r="HI69" i="6" s="1"/>
  <c r="HB81" i="6"/>
  <c r="HB8" i="6" s="1"/>
  <c r="HB82" i="6"/>
  <c r="GP53" i="5"/>
  <c r="GO55" i="5"/>
  <c r="GZ9" i="5" s="1"/>
  <c r="HB55" i="6"/>
  <c r="HB6" i="6" s="1"/>
  <c r="HB56" i="6"/>
  <c r="HB57" i="6" s="1"/>
  <c r="HB58" i="6" s="1"/>
  <c r="HB10" i="6" s="1"/>
  <c r="GP54" i="5"/>
  <c r="HA8" i="5" s="1"/>
  <c r="HH69" i="6"/>
  <c r="HH70" i="6" s="1"/>
  <c r="HH71" i="6" s="1"/>
  <c r="HH11" i="6" s="1"/>
  <c r="HH68" i="6"/>
  <c r="HH7" i="6" s="1"/>
  <c r="HI65" i="6"/>
  <c r="HC76" i="6"/>
  <c r="HC80" i="6" s="1"/>
  <c r="HC51" i="6"/>
  <c r="HC52" i="6"/>
  <c r="GP55" i="5" l="1"/>
  <c r="HA9" i="5" s="1"/>
  <c r="HA7" i="5"/>
  <c r="HI68" i="6"/>
  <c r="HI7" i="6" s="1"/>
  <c r="HI70" i="6"/>
  <c r="HI71" i="6" s="1"/>
  <c r="HI11" i="6" s="1"/>
  <c r="GO58" i="5"/>
  <c r="GO57" i="5"/>
  <c r="GZ11" i="5" s="1"/>
  <c r="HC78" i="6"/>
  <c r="GQ52" i="5"/>
  <c r="HD50" i="6"/>
  <c r="HD54" i="6" s="1"/>
  <c r="HJ63" i="6"/>
  <c r="HJ65" i="6" s="1"/>
  <c r="HC53" i="6"/>
  <c r="HC77" i="6"/>
  <c r="GQ56" i="5" l="1"/>
  <c r="HB10" i="5" s="1"/>
  <c r="HB6" i="5"/>
  <c r="GO59" i="5"/>
  <c r="GZ13" i="5" s="1"/>
  <c r="GZ12" i="5"/>
  <c r="GP57" i="5"/>
  <c r="HA11" i="5" s="1"/>
  <c r="GP58" i="5"/>
  <c r="HK63" i="6"/>
  <c r="HK67" i="6" s="1"/>
  <c r="HC79" i="6"/>
  <c r="HD76" i="6"/>
  <c r="HD80" i="6" s="1"/>
  <c r="HJ67" i="6"/>
  <c r="HJ64" i="6"/>
  <c r="HC55" i="6"/>
  <c r="HC6" i="6" s="1"/>
  <c r="HC56" i="6"/>
  <c r="HC57" i="6" s="1"/>
  <c r="HC58" i="6" s="1"/>
  <c r="HC10" i="6" s="1"/>
  <c r="GQ54" i="5"/>
  <c r="HB8" i="5" s="1"/>
  <c r="GQ53" i="5"/>
  <c r="HB7" i="5" s="1"/>
  <c r="HD51" i="6"/>
  <c r="HD52" i="6"/>
  <c r="HA12" i="5" l="1"/>
  <c r="GP59" i="5"/>
  <c r="HA13" i="5" s="1"/>
  <c r="HD78" i="6"/>
  <c r="HE76" i="6" s="1"/>
  <c r="HE80" i="6" s="1"/>
  <c r="HD53" i="6"/>
  <c r="GR52" i="5"/>
  <c r="HD77" i="6"/>
  <c r="HE50" i="6"/>
  <c r="HE54" i="6" s="1"/>
  <c r="GQ55" i="5"/>
  <c r="HB9" i="5" s="1"/>
  <c r="HK64" i="6"/>
  <c r="HJ66" i="6"/>
  <c r="HJ68" i="6" s="1"/>
  <c r="HJ7" i="6" s="1"/>
  <c r="HC81" i="6"/>
  <c r="HC8" i="6" s="1"/>
  <c r="HC82" i="6"/>
  <c r="HK65" i="6"/>
  <c r="GR56" i="5" l="1"/>
  <c r="HC10" i="5" s="1"/>
  <c r="HC6" i="5"/>
  <c r="GR53" i="5"/>
  <c r="HC7" i="5" s="1"/>
  <c r="HE78" i="6"/>
  <c r="HJ69" i="6"/>
  <c r="HJ70" i="6" s="1"/>
  <c r="HJ71" i="6" s="1"/>
  <c r="HJ11" i="6" s="1"/>
  <c r="GQ57" i="5"/>
  <c r="HB11" i="5" s="1"/>
  <c r="GQ58" i="5"/>
  <c r="GR54" i="5"/>
  <c r="HC8" i="5" s="1"/>
  <c r="HF76" i="6"/>
  <c r="HF80" i="6" s="1"/>
  <c r="HD56" i="6"/>
  <c r="HD57" i="6" s="1"/>
  <c r="HD58" i="6" s="1"/>
  <c r="HD10" i="6" s="1"/>
  <c r="HD55" i="6"/>
  <c r="HD6" i="6" s="1"/>
  <c r="HE77" i="6"/>
  <c r="HE79" i="6" s="1"/>
  <c r="HD79" i="6"/>
  <c r="HL63" i="6"/>
  <c r="HL67" i="6" s="1"/>
  <c r="HK66" i="6"/>
  <c r="HE52" i="6"/>
  <c r="HE51" i="6"/>
  <c r="GQ59" i="5" l="1"/>
  <c r="HB13" i="5" s="1"/>
  <c r="HB12" i="5"/>
  <c r="GR55" i="5"/>
  <c r="HL65" i="6"/>
  <c r="HM63" i="6" s="1"/>
  <c r="HM67" i="6" s="1"/>
  <c r="HE81" i="6"/>
  <c r="HE82" i="6"/>
  <c r="HK69" i="6"/>
  <c r="HK70" i="6" s="1"/>
  <c r="HK71" i="6" s="1"/>
  <c r="HK11" i="6" s="1"/>
  <c r="HK68" i="6"/>
  <c r="HK7" i="6" s="1"/>
  <c r="GR58" i="5"/>
  <c r="HF78" i="6"/>
  <c r="HE53" i="6"/>
  <c r="HF50" i="6"/>
  <c r="HF54" i="6" s="1"/>
  <c r="GS52" i="5"/>
  <c r="HD6" i="5" s="1"/>
  <c r="HL64" i="6"/>
  <c r="HD82" i="6"/>
  <c r="HD81" i="6"/>
  <c r="HD8" i="6" s="1"/>
  <c r="HF77" i="6"/>
  <c r="HE8" i="6" l="1"/>
  <c r="GR59" i="5"/>
  <c r="HC13" i="5" s="1"/>
  <c r="HC12" i="5"/>
  <c r="GR57" i="5"/>
  <c r="HC11" i="5" s="1"/>
  <c r="HC9" i="5"/>
  <c r="GS56" i="5"/>
  <c r="HD10" i="5" s="1"/>
  <c r="GS53" i="5"/>
  <c r="HD7" i="5" s="1"/>
  <c r="HF51" i="6"/>
  <c r="GS54" i="5"/>
  <c r="HD8" i="5" s="1"/>
  <c r="HF52" i="6"/>
  <c r="HG76" i="6"/>
  <c r="HG80" i="6" s="1"/>
  <c r="HE55" i="6"/>
  <c r="HE6" i="6" s="1"/>
  <c r="HE56" i="6"/>
  <c r="HE57" i="6" s="1"/>
  <c r="HE58" i="6" s="1"/>
  <c r="HE10" i="6" s="1"/>
  <c r="HF79" i="6"/>
  <c r="HM64" i="6"/>
  <c r="HM66" i="6" s="1"/>
  <c r="HL66" i="6"/>
  <c r="HM65" i="6"/>
  <c r="HG77" i="6" l="1"/>
  <c r="HG79" i="6" s="1"/>
  <c r="HG82" i="6" s="1"/>
  <c r="HM69" i="6"/>
  <c r="HM68" i="6"/>
  <c r="GT52" i="5"/>
  <c r="HL68" i="6"/>
  <c r="HL7" i="6" s="1"/>
  <c r="HL69" i="6"/>
  <c r="HL70" i="6" s="1"/>
  <c r="HL71" i="6" s="1"/>
  <c r="HL11" i="6" s="1"/>
  <c r="HG81" i="6"/>
  <c r="HF53" i="6"/>
  <c r="HN63" i="6"/>
  <c r="HN67" i="6" s="1"/>
  <c r="HF81" i="6"/>
  <c r="HF8" i="6" s="1"/>
  <c r="HF82" i="6"/>
  <c r="HG78" i="6"/>
  <c r="GS55" i="5"/>
  <c r="HG50" i="6"/>
  <c r="HG54" i="6" s="1"/>
  <c r="HG8" i="6" l="1"/>
  <c r="GT56" i="5"/>
  <c r="HE10" i="5" s="1"/>
  <c r="HE6" i="5"/>
  <c r="GS57" i="5"/>
  <c r="HD11" i="5" s="1"/>
  <c r="HD9" i="5"/>
  <c r="GS58" i="5"/>
  <c r="GT53" i="5"/>
  <c r="HM7" i="6"/>
  <c r="HM70" i="6"/>
  <c r="HM71" i="6" s="1"/>
  <c r="HM11" i="6" s="1"/>
  <c r="HN65" i="6"/>
  <c r="HO63" i="6" s="1"/>
  <c r="HO67" i="6" s="1"/>
  <c r="HN64" i="6"/>
  <c r="HN66" i="6" s="1"/>
  <c r="HN68" i="6" s="1"/>
  <c r="HG51" i="6"/>
  <c r="HG52" i="6"/>
  <c r="HF55" i="6"/>
  <c r="HF6" i="6" s="1"/>
  <c r="HF56" i="6"/>
  <c r="HF57" i="6" s="1"/>
  <c r="HF58" i="6" s="1"/>
  <c r="HF10" i="6" s="1"/>
  <c r="GT54" i="5"/>
  <c r="HE8" i="5" s="1"/>
  <c r="HH76" i="6"/>
  <c r="GT55" i="5" l="1"/>
  <c r="HE7" i="5"/>
  <c r="GS59" i="5"/>
  <c r="HD13" i="5" s="1"/>
  <c r="HD12" i="5"/>
  <c r="GT57" i="5"/>
  <c r="HE11" i="5" s="1"/>
  <c r="HN7" i="6"/>
  <c r="HN69" i="6"/>
  <c r="HN70" i="6" s="1"/>
  <c r="HN71" i="6" s="1"/>
  <c r="HN11" i="6" s="1"/>
  <c r="GU52" i="5"/>
  <c r="HF6" i="5" s="1"/>
  <c r="HG53" i="6"/>
  <c r="HO65" i="6"/>
  <c r="HH80" i="6"/>
  <c r="HH77" i="6"/>
  <c r="HO64" i="6"/>
  <c r="HH78" i="6"/>
  <c r="HH50" i="6"/>
  <c r="HH54" i="6" s="1"/>
  <c r="GT58" i="5" l="1"/>
  <c r="HE9" i="5"/>
  <c r="HP63" i="6"/>
  <c r="HP67" i="6" s="1"/>
  <c r="GU56" i="5"/>
  <c r="HF10" i="5" s="1"/>
  <c r="GU53" i="5"/>
  <c r="HF7" i="5" s="1"/>
  <c r="HO66" i="6"/>
  <c r="HG55" i="6"/>
  <c r="HG6" i="6" s="1"/>
  <c r="HG56" i="6"/>
  <c r="HG57" i="6" s="1"/>
  <c r="HG58" i="6" s="1"/>
  <c r="HG10" i="6" s="1"/>
  <c r="GU54" i="5"/>
  <c r="HF8" i="5" s="1"/>
  <c r="HH79" i="6"/>
  <c r="HH82" i="6" s="1"/>
  <c r="HI76" i="6"/>
  <c r="HI80" i="6" s="1"/>
  <c r="HH52" i="6"/>
  <c r="HH51" i="6"/>
  <c r="GT59" i="5" l="1"/>
  <c r="HE13" i="5" s="1"/>
  <c r="HE12" i="5"/>
  <c r="HH81" i="6"/>
  <c r="HH8" i="6" s="1"/>
  <c r="HI77" i="6"/>
  <c r="HI79" i="6" s="1"/>
  <c r="HI82" i="6" s="1"/>
  <c r="HI50" i="6"/>
  <c r="HI54" i="6" s="1"/>
  <c r="HP64" i="6"/>
  <c r="HP65" i="6"/>
  <c r="HI78" i="6"/>
  <c r="GU55" i="5"/>
  <c r="GU58" i="5" s="1"/>
  <c r="GV52" i="5"/>
  <c r="HH53" i="6"/>
  <c r="HO68" i="6"/>
  <c r="HO7" i="6" s="1"/>
  <c r="HO69" i="6"/>
  <c r="HO70" i="6" s="1"/>
  <c r="HO71" i="6" s="1"/>
  <c r="HO11" i="6" s="1"/>
  <c r="GV56" i="5" l="1"/>
  <c r="HG10" i="5" s="1"/>
  <c r="HG6" i="5"/>
  <c r="GV54" i="5"/>
  <c r="HG8" i="5" s="1"/>
  <c r="GU59" i="5"/>
  <c r="HF13" i="5" s="1"/>
  <c r="HF12" i="5"/>
  <c r="GU57" i="5"/>
  <c r="HF11" i="5" s="1"/>
  <c r="HF9" i="5"/>
  <c r="HI51" i="6"/>
  <c r="HI53" i="6" s="1"/>
  <c r="HI55" i="6" s="1"/>
  <c r="HI81" i="6"/>
  <c r="HI8" i="6" s="1"/>
  <c r="HH55" i="6"/>
  <c r="HH6" i="6" s="1"/>
  <c r="HH56" i="6"/>
  <c r="HH57" i="6" s="1"/>
  <c r="HH58" i="6" s="1"/>
  <c r="HH10" i="6" s="1"/>
  <c r="GW52" i="5"/>
  <c r="HJ76" i="6"/>
  <c r="HJ78" i="6" s="1"/>
  <c r="HQ63" i="6"/>
  <c r="HQ67" i="6" s="1"/>
  <c r="GV53" i="5"/>
  <c r="HG7" i="5" s="1"/>
  <c r="HP66" i="6"/>
  <c r="HI52" i="6"/>
  <c r="GW56" i="5" l="1"/>
  <c r="HH10" i="5" s="1"/>
  <c r="HH6" i="5"/>
  <c r="HI6" i="6"/>
  <c r="HQ64" i="6"/>
  <c r="HQ66" i="6" s="1"/>
  <c r="HQ69" i="6" s="1"/>
  <c r="HQ70" i="6" s="1"/>
  <c r="HQ71" i="6" s="1"/>
  <c r="HQ11" i="6" s="1"/>
  <c r="HI56" i="6"/>
  <c r="HI57" i="6" s="1"/>
  <c r="HI58" i="6" s="1"/>
  <c r="HI10" i="6" s="1"/>
  <c r="HK76" i="6"/>
  <c r="HK80" i="6" s="1"/>
  <c r="HJ50" i="6"/>
  <c r="GW53" i="5"/>
  <c r="GV55" i="5"/>
  <c r="HG9" i="5" s="1"/>
  <c r="HJ80" i="6"/>
  <c r="HJ77" i="6"/>
  <c r="HP68" i="6"/>
  <c r="HP7" i="6" s="1"/>
  <c r="HP69" i="6"/>
  <c r="HP70" i="6" s="1"/>
  <c r="HP71" i="6" s="1"/>
  <c r="HP11" i="6" s="1"/>
  <c r="HQ65" i="6"/>
  <c r="GW54" i="5"/>
  <c r="HH8" i="5" s="1"/>
  <c r="GW55" i="5" l="1"/>
  <c r="HH9" i="5" s="1"/>
  <c r="HH7" i="5"/>
  <c r="GX52" i="5"/>
  <c r="HR63" i="6"/>
  <c r="HR65" i="6" s="1"/>
  <c r="HK77" i="6"/>
  <c r="HK79" i="6" s="1"/>
  <c r="HJ79" i="6"/>
  <c r="HJ82" i="6" s="1"/>
  <c r="HQ68" i="6"/>
  <c r="HQ7" i="6" s="1"/>
  <c r="HJ54" i="6"/>
  <c r="HJ51" i="6"/>
  <c r="GV58" i="5"/>
  <c r="GV57" i="5"/>
  <c r="HG11" i="5" s="1"/>
  <c r="HJ52" i="6"/>
  <c r="HK78" i="6"/>
  <c r="GV59" i="5" l="1"/>
  <c r="HG13" i="5" s="1"/>
  <c r="HG12" i="5"/>
  <c r="GW57" i="5"/>
  <c r="HH11" i="5" s="1"/>
  <c r="GW58" i="5"/>
  <c r="GX56" i="5"/>
  <c r="HI10" i="5" s="1"/>
  <c r="HI6" i="5"/>
  <c r="HJ81" i="6"/>
  <c r="HJ8" i="6" s="1"/>
  <c r="HK81" i="6"/>
  <c r="HK82" i="6"/>
  <c r="HJ53" i="6"/>
  <c r="HJ55" i="6" s="1"/>
  <c r="HJ6" i="6" s="1"/>
  <c r="HK50" i="6"/>
  <c r="HK54" i="6" s="1"/>
  <c r="GX53" i="5"/>
  <c r="HI7" i="5" s="1"/>
  <c r="GX54" i="5"/>
  <c r="HI8" i="5" s="1"/>
  <c r="HL76" i="6"/>
  <c r="HL80" i="6" s="1"/>
  <c r="HR67" i="6"/>
  <c r="HR64" i="6"/>
  <c r="HS63" i="6"/>
  <c r="HS67" i="6" s="1"/>
  <c r="GW59" i="5" l="1"/>
  <c r="HH13" i="5" s="1"/>
  <c r="HH12" i="5"/>
  <c r="HK8" i="6"/>
  <c r="HJ56" i="6"/>
  <c r="HJ57" i="6" s="1"/>
  <c r="HJ58" i="6" s="1"/>
  <c r="HJ10" i="6" s="1"/>
  <c r="HS65" i="6"/>
  <c r="HL78" i="6"/>
  <c r="GX55" i="5"/>
  <c r="HI9" i="5" s="1"/>
  <c r="HK52" i="6"/>
  <c r="HK51" i="6"/>
  <c r="HL77" i="6"/>
  <c r="HS64" i="6"/>
  <c r="HS66" i="6" s="1"/>
  <c r="HS68" i="6" s="1"/>
  <c r="HR66" i="6"/>
  <c r="HR69" i="6" s="1"/>
  <c r="HR70" i="6" s="1"/>
  <c r="HR71" i="6" s="1"/>
  <c r="HR11" i="6" s="1"/>
  <c r="GY52" i="5"/>
  <c r="GY56" i="5" l="1"/>
  <c r="HJ10" i="5" s="1"/>
  <c r="HJ6" i="5"/>
  <c r="GY54" i="5"/>
  <c r="HJ8" i="5" s="1"/>
  <c r="HR68" i="6"/>
  <c r="HR7" i="6" s="1"/>
  <c r="HS7" i="6" s="1"/>
  <c r="HS69" i="6"/>
  <c r="HS70" i="6" s="1"/>
  <c r="HS71" i="6" s="1"/>
  <c r="HS11" i="6" s="1"/>
  <c r="HK53" i="6"/>
  <c r="GY53" i="5"/>
  <c r="HJ7" i="5" s="1"/>
  <c r="HL79" i="6"/>
  <c r="HL50" i="6"/>
  <c r="HL54" i="6" s="1"/>
  <c r="HM76" i="6"/>
  <c r="HM80" i="6" s="1"/>
  <c r="GZ52" i="5"/>
  <c r="GX58" i="5"/>
  <c r="GX57" i="5"/>
  <c r="HI11" i="5" s="1"/>
  <c r="HT63" i="6"/>
  <c r="HT67" i="6" s="1"/>
  <c r="GZ56" i="5" l="1"/>
  <c r="HK10" i="5" s="1"/>
  <c r="HK6" i="5"/>
  <c r="GX59" i="5"/>
  <c r="HI13" i="5" s="1"/>
  <c r="HI12" i="5"/>
  <c r="HM78" i="6"/>
  <c r="HT65" i="6"/>
  <c r="HU63" i="6" s="1"/>
  <c r="HU67" i="6" s="1"/>
  <c r="HM77" i="6"/>
  <c r="HM79" i="6" s="1"/>
  <c r="HM81" i="6" s="1"/>
  <c r="HL51" i="6"/>
  <c r="GZ54" i="5"/>
  <c r="HK8" i="5" s="1"/>
  <c r="HL52" i="6"/>
  <c r="GZ53" i="5"/>
  <c r="GY55" i="5"/>
  <c r="HJ9" i="5" s="1"/>
  <c r="HN76" i="6"/>
  <c r="HN80" i="6" s="1"/>
  <c r="HL81" i="6"/>
  <c r="HL8" i="6" s="1"/>
  <c r="HL82" i="6"/>
  <c r="HK56" i="6"/>
  <c r="HK57" i="6" s="1"/>
  <c r="HK58" i="6" s="1"/>
  <c r="HK10" i="6" s="1"/>
  <c r="HK55" i="6"/>
  <c r="HK6" i="6" s="1"/>
  <c r="HT64" i="6"/>
  <c r="GZ55" i="5" l="1"/>
  <c r="HK9" i="5" s="1"/>
  <c r="HK7" i="5"/>
  <c r="HN77" i="6"/>
  <c r="HM8" i="6"/>
  <c r="HM82" i="6"/>
  <c r="HN78" i="6"/>
  <c r="HM50" i="6"/>
  <c r="HM54" i="6" s="1"/>
  <c r="HU65" i="6"/>
  <c r="GY58" i="5"/>
  <c r="GY57" i="5"/>
  <c r="HJ11" i="5" s="1"/>
  <c r="HA52" i="5"/>
  <c r="HA53" i="5" s="1"/>
  <c r="HN79" i="6"/>
  <c r="HN81" i="6" s="1"/>
  <c r="HU64" i="6"/>
  <c r="HU66" i="6" s="1"/>
  <c r="HU68" i="6" s="1"/>
  <c r="HT66" i="6"/>
  <c r="HL53" i="6"/>
  <c r="GZ57" i="5" l="1"/>
  <c r="HK11" i="5" s="1"/>
  <c r="GZ58" i="5"/>
  <c r="HK12" i="5" s="1"/>
  <c r="GY59" i="5"/>
  <c r="HJ13" i="5" s="1"/>
  <c r="HJ12" i="5"/>
  <c r="HA55" i="5"/>
  <c r="HL9" i="5" s="1"/>
  <c r="HL7" i="5"/>
  <c r="HA56" i="5"/>
  <c r="HL10" i="5" s="1"/>
  <c r="HL6" i="5"/>
  <c r="HA54" i="5"/>
  <c r="HL8" i="5" s="1"/>
  <c r="HN8" i="6"/>
  <c r="HM51" i="6"/>
  <c r="HL55" i="6"/>
  <c r="HL6" i="6" s="1"/>
  <c r="HL56" i="6"/>
  <c r="HL57" i="6" s="1"/>
  <c r="HL58" i="6" s="1"/>
  <c r="HL10" i="6" s="1"/>
  <c r="HO76" i="6"/>
  <c r="HO78" i="6" s="1"/>
  <c r="HM53" i="6"/>
  <c r="HM55" i="6" s="1"/>
  <c r="HT68" i="6"/>
  <c r="HT7" i="6" s="1"/>
  <c r="HU7" i="6" s="1"/>
  <c r="HT69" i="6"/>
  <c r="HT70" i="6" s="1"/>
  <c r="HT71" i="6" s="1"/>
  <c r="HT11" i="6" s="1"/>
  <c r="HU69" i="6"/>
  <c r="HN82" i="6"/>
  <c r="HV63" i="6"/>
  <c r="HV67" i="6" s="1"/>
  <c r="HM52" i="6"/>
  <c r="GZ59" i="5"/>
  <c r="HK13" i="5" s="1"/>
  <c r="HA57" i="5" l="1"/>
  <c r="HL11" i="5" s="1"/>
  <c r="HA58" i="5"/>
  <c r="HB52" i="5"/>
  <c r="HM6" i="5" s="1"/>
  <c r="HM6" i="6"/>
  <c r="HM56" i="6"/>
  <c r="HM57" i="6" s="1"/>
  <c r="HM58" i="6" s="1"/>
  <c r="HM10" i="6" s="1"/>
  <c r="HV65" i="6"/>
  <c r="HV64" i="6"/>
  <c r="HU70" i="6"/>
  <c r="HU71" i="6" s="1"/>
  <c r="HU11" i="6" s="1"/>
  <c r="HO80" i="6"/>
  <c r="HO77" i="6"/>
  <c r="HP76" i="6"/>
  <c r="HP80" i="6" s="1"/>
  <c r="HN50" i="6"/>
  <c r="HA59" i="5" l="1"/>
  <c r="HL13" i="5" s="1"/>
  <c r="HL12" i="5"/>
  <c r="HB56" i="5"/>
  <c r="HM10" i="5" s="1"/>
  <c r="HB53" i="5"/>
  <c r="HM7" i="5" s="1"/>
  <c r="HB54" i="5"/>
  <c r="HM8" i="5" s="1"/>
  <c r="HP77" i="6"/>
  <c r="HP79" i="6" s="1"/>
  <c r="HO79" i="6"/>
  <c r="HO82" i="6" s="1"/>
  <c r="HW63" i="6"/>
  <c r="HW67" i="6" s="1"/>
  <c r="HP78" i="6"/>
  <c r="HN54" i="6"/>
  <c r="HN51" i="6"/>
  <c r="HN52" i="6"/>
  <c r="HV66" i="6"/>
  <c r="HC52" i="5" l="1"/>
  <c r="HB55" i="5"/>
  <c r="HW64" i="6"/>
  <c r="HW66" i="6" s="1"/>
  <c r="HW69" i="6" s="1"/>
  <c r="HP82" i="6"/>
  <c r="HP81" i="6"/>
  <c r="HO81" i="6"/>
  <c r="HO8" i="6" s="1"/>
  <c r="HQ76" i="6"/>
  <c r="HQ80" i="6" s="1"/>
  <c r="HO50" i="6"/>
  <c r="HO54" i="6" s="1"/>
  <c r="HV69" i="6"/>
  <c r="HV70" i="6" s="1"/>
  <c r="HV71" i="6" s="1"/>
  <c r="HV11" i="6" s="1"/>
  <c r="HV68" i="6"/>
  <c r="HV7" i="6" s="1"/>
  <c r="HN53" i="6"/>
  <c r="HN55" i="6" s="1"/>
  <c r="HN6" i="6" s="1"/>
  <c r="HW65" i="6"/>
  <c r="HW68" i="6" l="1"/>
  <c r="HW7" i="6" s="1"/>
  <c r="HB57" i="5"/>
  <c r="HM11" i="5" s="1"/>
  <c r="HM9" i="5"/>
  <c r="HC56" i="5"/>
  <c r="HN10" i="5" s="1"/>
  <c r="HN6" i="5"/>
  <c r="HB58" i="5"/>
  <c r="HC53" i="5"/>
  <c r="HN7" i="5" s="1"/>
  <c r="HC54" i="5"/>
  <c r="HN8" i="5" s="1"/>
  <c r="HP8" i="6"/>
  <c r="HW70" i="6"/>
  <c r="HW71" i="6" s="1"/>
  <c r="HW11" i="6" s="1"/>
  <c r="HO51" i="6"/>
  <c r="HO53" i="6" s="1"/>
  <c r="HO55" i="6" s="1"/>
  <c r="HO6" i="6" s="1"/>
  <c r="HQ77" i="6"/>
  <c r="HX63" i="6"/>
  <c r="HX65" i="6" s="1"/>
  <c r="HO52" i="6"/>
  <c r="HN56" i="6"/>
  <c r="HN57" i="6" s="1"/>
  <c r="HN58" i="6" s="1"/>
  <c r="HN10" i="6" s="1"/>
  <c r="HQ78" i="6"/>
  <c r="HB59" i="5" l="1"/>
  <c r="HM13" i="5" s="1"/>
  <c r="HM12" i="5"/>
  <c r="HD52" i="5"/>
  <c r="HD54" i="5" s="1"/>
  <c r="HO8" i="5" s="1"/>
  <c r="HC55" i="5"/>
  <c r="HN9" i="5" s="1"/>
  <c r="HY63" i="6"/>
  <c r="HY67" i="6" s="1"/>
  <c r="HR76" i="6"/>
  <c r="HR80" i="6" s="1"/>
  <c r="HX67" i="6"/>
  <c r="HX64" i="6"/>
  <c r="HP50" i="6"/>
  <c r="HO56" i="6"/>
  <c r="HO57" i="6" s="1"/>
  <c r="HO58" i="6" s="1"/>
  <c r="HO10" i="6" s="1"/>
  <c r="HQ79" i="6"/>
  <c r="HD56" i="5" l="1"/>
  <c r="HO10" i="5" s="1"/>
  <c r="HO6" i="5"/>
  <c r="HE52" i="5"/>
  <c r="HE54" i="5" s="1"/>
  <c r="HC58" i="5"/>
  <c r="HC57" i="5"/>
  <c r="HN11" i="5" s="1"/>
  <c r="HD53" i="5"/>
  <c r="HO7" i="5" s="1"/>
  <c r="HR78" i="6"/>
  <c r="HS76" i="6" s="1"/>
  <c r="HS80" i="6" s="1"/>
  <c r="HR77" i="6"/>
  <c r="HR79" i="6" s="1"/>
  <c r="HR82" i="6" s="1"/>
  <c r="HY65" i="6"/>
  <c r="HZ63" i="6" s="1"/>
  <c r="HZ67" i="6" s="1"/>
  <c r="HQ82" i="6"/>
  <c r="HQ81" i="6"/>
  <c r="HQ8" i="6" s="1"/>
  <c r="HP54" i="6"/>
  <c r="HP51" i="6"/>
  <c r="HP52" i="6"/>
  <c r="HY64" i="6"/>
  <c r="HY66" i="6" s="1"/>
  <c r="HY69" i="6" s="1"/>
  <c r="HY70" i="6" s="1"/>
  <c r="HY71" i="6" s="1"/>
  <c r="HY11" i="6" s="1"/>
  <c r="HX66" i="6"/>
  <c r="HX69" i="6" s="1"/>
  <c r="HX70" i="6" s="1"/>
  <c r="HX71" i="6" s="1"/>
  <c r="HX11" i="6" s="1"/>
  <c r="HF52" i="5" l="1"/>
  <c r="HP8" i="5"/>
  <c r="HC59" i="5"/>
  <c r="HN13" i="5" s="1"/>
  <c r="HN12" i="5"/>
  <c r="HE56" i="5"/>
  <c r="HP10" i="5" s="1"/>
  <c r="HP6" i="5"/>
  <c r="HE53" i="5"/>
  <c r="HD55" i="5"/>
  <c r="HO9" i="5" s="1"/>
  <c r="HF54" i="5"/>
  <c r="HQ8" i="5" s="1"/>
  <c r="HP53" i="6"/>
  <c r="HP55" i="6" s="1"/>
  <c r="HP6" i="6" s="1"/>
  <c r="HG52" i="5"/>
  <c r="HX68" i="6"/>
  <c r="HX7" i="6" s="1"/>
  <c r="HR81" i="6"/>
  <c r="HR8" i="6" s="1"/>
  <c r="HY68" i="6"/>
  <c r="HZ64" i="6"/>
  <c r="HZ66" i="6" s="1"/>
  <c r="HZ68" i="6" s="1"/>
  <c r="HS78" i="6"/>
  <c r="HZ65" i="6"/>
  <c r="HQ50" i="6"/>
  <c r="HQ54" i="6" s="1"/>
  <c r="HS77" i="6"/>
  <c r="HG56" i="5" l="1"/>
  <c r="HR10" i="5" s="1"/>
  <c r="HR6" i="5"/>
  <c r="HF53" i="5"/>
  <c r="HQ7" i="5" s="1"/>
  <c r="HP7" i="5"/>
  <c r="HF56" i="5"/>
  <c r="HQ10" i="5" s="1"/>
  <c r="HQ6" i="5"/>
  <c r="HE55" i="5"/>
  <c r="HG54" i="5"/>
  <c r="HR8" i="5" s="1"/>
  <c r="HD58" i="5"/>
  <c r="HD57" i="5"/>
  <c r="HO11" i="5" s="1"/>
  <c r="HG53" i="5"/>
  <c r="HR7" i="5" s="1"/>
  <c r="HY7" i="6"/>
  <c r="HZ7" i="6" s="1"/>
  <c r="HP56" i="6"/>
  <c r="HP57" i="6" s="1"/>
  <c r="HP58" i="6" s="1"/>
  <c r="HP10" i="6" s="1"/>
  <c r="HQ52" i="6"/>
  <c r="HZ69" i="6"/>
  <c r="HZ70" i="6" s="1"/>
  <c r="HZ71" i="6" s="1"/>
  <c r="HZ11" i="6" s="1"/>
  <c r="HT76" i="6"/>
  <c r="HT80" i="6" s="1"/>
  <c r="HS79" i="6"/>
  <c r="IA63" i="6"/>
  <c r="IA67" i="6" s="1"/>
  <c r="HQ51" i="6"/>
  <c r="HF55" i="5" l="1"/>
  <c r="HF57" i="5" s="1"/>
  <c r="HQ11" i="5" s="1"/>
  <c r="HH52" i="5"/>
  <c r="HS6" i="5" s="1"/>
  <c r="HE57" i="5"/>
  <c r="HP11" i="5" s="1"/>
  <c r="HP9" i="5"/>
  <c r="HG55" i="5"/>
  <c r="HG58" i="5" s="1"/>
  <c r="HE58" i="5"/>
  <c r="HD59" i="5"/>
  <c r="HO13" i="5" s="1"/>
  <c r="HO12" i="5"/>
  <c r="HT77" i="6"/>
  <c r="HT79" i="6" s="1"/>
  <c r="HT82" i="6" s="1"/>
  <c r="HQ53" i="6"/>
  <c r="IA65" i="6"/>
  <c r="IA64" i="6"/>
  <c r="HS82" i="6"/>
  <c r="HS81" i="6"/>
  <c r="HS8" i="6" s="1"/>
  <c r="HT78" i="6"/>
  <c r="HR50" i="6"/>
  <c r="HR54" i="6" s="1"/>
  <c r="HT81" i="6" l="1"/>
  <c r="HT8" i="6" s="1"/>
  <c r="HF58" i="5"/>
  <c r="HH54" i="5"/>
  <c r="HS8" i="5" s="1"/>
  <c r="HQ9" i="5"/>
  <c r="HH53" i="5"/>
  <c r="HS7" i="5" s="1"/>
  <c r="HH56" i="5"/>
  <c r="HS10" i="5" s="1"/>
  <c r="HG59" i="5"/>
  <c r="HR13" i="5" s="1"/>
  <c r="HR12" i="5"/>
  <c r="HF59" i="5"/>
  <c r="HQ13" i="5" s="1"/>
  <c r="HQ12" i="5"/>
  <c r="HG57" i="5"/>
  <c r="HR11" i="5" s="1"/>
  <c r="HR9" i="5"/>
  <c r="HE59" i="5"/>
  <c r="HP13" i="5" s="1"/>
  <c r="HP12" i="5"/>
  <c r="HQ56" i="6"/>
  <c r="HQ57" i="6" s="1"/>
  <c r="HQ58" i="6" s="1"/>
  <c r="HQ10" i="6" s="1"/>
  <c r="HQ55" i="6"/>
  <c r="HQ6" i="6" s="1"/>
  <c r="HI52" i="5"/>
  <c r="IB63" i="6"/>
  <c r="IB67" i="6" s="1"/>
  <c r="HR52" i="6"/>
  <c r="IA66" i="6"/>
  <c r="HU76" i="6"/>
  <c r="HU78" i="6" s="1"/>
  <c r="HR51" i="6"/>
  <c r="HH55" i="5" l="1"/>
  <c r="HS9" i="5" s="1"/>
  <c r="HI56" i="5"/>
  <c r="HT10" i="5" s="1"/>
  <c r="HT6" i="5"/>
  <c r="HI54" i="5"/>
  <c r="HT8" i="5" s="1"/>
  <c r="IB65" i="6"/>
  <c r="IB64" i="6"/>
  <c r="IB66" i="6" s="1"/>
  <c r="IB68" i="6" s="1"/>
  <c r="HV76" i="6"/>
  <c r="HV80" i="6" s="1"/>
  <c r="HS50" i="6"/>
  <c r="HS54" i="6" s="1"/>
  <c r="IA69" i="6"/>
  <c r="IA70" i="6" s="1"/>
  <c r="IA71" i="6" s="1"/>
  <c r="IA11" i="6" s="1"/>
  <c r="IA68" i="6"/>
  <c r="IA7" i="6" s="1"/>
  <c r="HI53" i="5"/>
  <c r="HT7" i="5" s="1"/>
  <c r="HR53" i="6"/>
  <c r="IC63" i="6"/>
  <c r="IC67" i="6" s="1"/>
  <c r="HU80" i="6"/>
  <c r="HU77" i="6"/>
  <c r="HH58" i="5"/>
  <c r="HH57" i="5"/>
  <c r="HS11" i="5" s="1"/>
  <c r="HJ52" i="5" l="1"/>
  <c r="HJ54" i="5" s="1"/>
  <c r="HU8" i="5" s="1"/>
  <c r="HH59" i="5"/>
  <c r="HS13" i="5" s="1"/>
  <c r="HS12" i="5"/>
  <c r="IB7" i="6"/>
  <c r="IC64" i="6"/>
  <c r="IC66" i="6" s="1"/>
  <c r="IC68" i="6" s="1"/>
  <c r="HS51" i="6"/>
  <c r="HS53" i="6" s="1"/>
  <c r="HS56" i="6" s="1"/>
  <c r="IB69" i="6"/>
  <c r="IB70" i="6" s="1"/>
  <c r="IB71" i="6" s="1"/>
  <c r="IB11" i="6" s="1"/>
  <c r="HS52" i="6"/>
  <c r="HT50" i="6" s="1"/>
  <c r="HT54" i="6" s="1"/>
  <c r="IC65" i="6"/>
  <c r="ID63" i="6" s="1"/>
  <c r="HV78" i="6"/>
  <c r="HW76" i="6" s="1"/>
  <c r="HW80" i="6" s="1"/>
  <c r="HJ53" i="5"/>
  <c r="HI55" i="5"/>
  <c r="HT9" i="5" s="1"/>
  <c r="HR55" i="6"/>
  <c r="HR6" i="6" s="1"/>
  <c r="HR56" i="6"/>
  <c r="HR57" i="6" s="1"/>
  <c r="HR58" i="6" s="1"/>
  <c r="HR10" i="6" s="1"/>
  <c r="IC69" i="6"/>
  <c r="IC70" i="6" s="1"/>
  <c r="IC71" i="6" s="1"/>
  <c r="IC11" i="6" s="1"/>
  <c r="HV77" i="6"/>
  <c r="HV79" i="6" s="1"/>
  <c r="HV81" i="6" s="1"/>
  <c r="HU79" i="6"/>
  <c r="HU81" i="6" s="1"/>
  <c r="HU8" i="6" s="1"/>
  <c r="HS57" i="6" l="1"/>
  <c r="HS58" i="6" s="1"/>
  <c r="HS10" i="6" s="1"/>
  <c r="HU6" i="5"/>
  <c r="HK52" i="5"/>
  <c r="HK54" i="5" s="1"/>
  <c r="HV8" i="5" s="1"/>
  <c r="HJ56" i="5"/>
  <c r="HU10" i="5" s="1"/>
  <c r="HJ55" i="5"/>
  <c r="HU9" i="5" s="1"/>
  <c r="HU7" i="5"/>
  <c r="HS55" i="6"/>
  <c r="HS6" i="6" s="1"/>
  <c r="HV8" i="6"/>
  <c r="IC7" i="6"/>
  <c r="ID67" i="6"/>
  <c r="ID64" i="6"/>
  <c r="ID66" i="6" s="1"/>
  <c r="ID65" i="6"/>
  <c r="IE63" i="6" s="1"/>
  <c r="IE67" i="6" s="1"/>
  <c r="HW78" i="6"/>
  <c r="HX76" i="6" s="1"/>
  <c r="HX80" i="6" s="1"/>
  <c r="HT51" i="6"/>
  <c r="HT53" i="6" s="1"/>
  <c r="HT56" i="6" s="1"/>
  <c r="HT57" i="6" s="1"/>
  <c r="HT58" i="6" s="1"/>
  <c r="HT10" i="6" s="1"/>
  <c r="HT52" i="6"/>
  <c r="HU50" i="6" s="1"/>
  <c r="HU54" i="6" s="1"/>
  <c r="HW77" i="6"/>
  <c r="HV82" i="6"/>
  <c r="HU82" i="6"/>
  <c r="HI57" i="5"/>
  <c r="HT11" i="5" s="1"/>
  <c r="HI58" i="5"/>
  <c r="HV6" i="5" l="1"/>
  <c r="HK53" i="5"/>
  <c r="HV7" i="5" s="1"/>
  <c r="HJ57" i="5"/>
  <c r="HU11" i="5" s="1"/>
  <c r="HK56" i="5"/>
  <c r="HV10" i="5" s="1"/>
  <c r="HJ58" i="5"/>
  <c r="HU12" i="5" s="1"/>
  <c r="HL52" i="5"/>
  <c r="HW6" i="5" s="1"/>
  <c r="HL56" i="5"/>
  <c r="HW10" i="5" s="1"/>
  <c r="HI59" i="5"/>
  <c r="HT13" i="5" s="1"/>
  <c r="HT12" i="5"/>
  <c r="ID69" i="6"/>
  <c r="ID70" i="6" s="1"/>
  <c r="ID71" i="6" s="1"/>
  <c r="ID11" i="6" s="1"/>
  <c r="HT55" i="6"/>
  <c r="HT6" i="6" s="1"/>
  <c r="ID68" i="6"/>
  <c r="ID7" i="6" s="1"/>
  <c r="IE65" i="6"/>
  <c r="IE64" i="6"/>
  <c r="IE66" i="6" s="1"/>
  <c r="IE68" i="6" s="1"/>
  <c r="HU51" i="6"/>
  <c r="HU53" i="6" s="1"/>
  <c r="HU55" i="6" s="1"/>
  <c r="HJ59" i="5"/>
  <c r="HU13" i="5" s="1"/>
  <c r="HU52" i="6"/>
  <c r="IF63" i="6"/>
  <c r="IF67" i="6" s="1"/>
  <c r="HX77" i="6"/>
  <c r="HX79" i="6" s="1"/>
  <c r="HL53" i="5"/>
  <c r="HW79" i="6"/>
  <c r="HX78" i="6"/>
  <c r="HL54" i="5" l="1"/>
  <c r="HW8" i="5" s="1"/>
  <c r="HK55" i="5"/>
  <c r="HV9" i="5" s="1"/>
  <c r="HM52" i="5"/>
  <c r="HX6" i="5" s="1"/>
  <c r="HK57" i="5"/>
  <c r="HV11" i="5" s="1"/>
  <c r="HL55" i="5"/>
  <c r="HL58" i="5" s="1"/>
  <c r="HW7" i="5"/>
  <c r="HU6" i="6"/>
  <c r="IE7" i="6"/>
  <c r="IE69" i="6"/>
  <c r="IE70" i="6" s="1"/>
  <c r="IE71" i="6" s="1"/>
  <c r="IE11" i="6" s="1"/>
  <c r="HX82" i="6"/>
  <c r="HX81" i="6"/>
  <c r="HY76" i="6"/>
  <c r="HY80" i="6" s="1"/>
  <c r="IF65" i="6"/>
  <c r="IF64" i="6"/>
  <c r="HW82" i="6"/>
  <c r="HW81" i="6"/>
  <c r="HW8" i="6" s="1"/>
  <c r="HV50" i="6"/>
  <c r="HU56" i="6"/>
  <c r="HU57" i="6" s="1"/>
  <c r="HU58" i="6" s="1"/>
  <c r="HU10" i="6" s="1"/>
  <c r="HK58" i="5" l="1"/>
  <c r="HM56" i="5"/>
  <c r="HX10" i="5" s="1"/>
  <c r="HM53" i="5"/>
  <c r="HM54" i="5"/>
  <c r="HX8" i="5" s="1"/>
  <c r="HL59" i="5"/>
  <c r="HW13" i="5" s="1"/>
  <c r="HW12" i="5"/>
  <c r="HL57" i="5"/>
  <c r="HW11" i="5" s="1"/>
  <c r="HW9" i="5"/>
  <c r="HX8" i="6"/>
  <c r="IF66" i="6"/>
  <c r="IG63" i="6"/>
  <c r="IG67" i="6" s="1"/>
  <c r="HV54" i="6"/>
  <c r="HV51" i="6"/>
  <c r="HY77" i="6"/>
  <c r="HV52" i="6"/>
  <c r="HN52" i="5"/>
  <c r="HY78" i="6"/>
  <c r="HV12" i="5" l="1"/>
  <c r="HK59" i="5"/>
  <c r="HV13" i="5" s="1"/>
  <c r="HX7" i="5"/>
  <c r="HM55" i="5"/>
  <c r="HN56" i="5"/>
  <c r="HY10" i="5" s="1"/>
  <c r="HY6" i="5"/>
  <c r="IG65" i="6"/>
  <c r="IF68" i="6"/>
  <c r="IF7" i="6" s="1"/>
  <c r="IF69" i="6"/>
  <c r="IF70" i="6" s="1"/>
  <c r="IF71" i="6" s="1"/>
  <c r="IF11" i="6" s="1"/>
  <c r="HN54" i="5"/>
  <c r="HY8" i="5" s="1"/>
  <c r="HN53" i="5"/>
  <c r="HY7" i="5" s="1"/>
  <c r="HY79" i="6"/>
  <c r="HW50" i="6"/>
  <c r="HW54" i="6" s="1"/>
  <c r="HV53" i="6"/>
  <c r="HV55" i="6" s="1"/>
  <c r="HV6" i="6" s="1"/>
  <c r="IG64" i="6"/>
  <c r="HZ76" i="6"/>
  <c r="HZ80" i="6" s="1"/>
  <c r="IH63" i="6"/>
  <c r="IH67" i="6" s="1"/>
  <c r="HM58" i="5" l="1"/>
  <c r="HM57" i="5"/>
  <c r="HX11" i="5" s="1"/>
  <c r="HX9" i="5"/>
  <c r="HZ78" i="6"/>
  <c r="IA76" i="6" s="1"/>
  <c r="IA80" i="6" s="1"/>
  <c r="HW52" i="6"/>
  <c r="HX50" i="6" s="1"/>
  <c r="HX54" i="6" s="1"/>
  <c r="HN55" i="5"/>
  <c r="HY9" i="5" s="1"/>
  <c r="IH64" i="6"/>
  <c r="IH66" i="6" s="1"/>
  <c r="IG66" i="6"/>
  <c r="HY81" i="6"/>
  <c r="HY8" i="6" s="1"/>
  <c r="HY82" i="6"/>
  <c r="HO52" i="5"/>
  <c r="IH65" i="6"/>
  <c r="HW51" i="6"/>
  <c r="HV56" i="6"/>
  <c r="HV57" i="6" s="1"/>
  <c r="HV58" i="6" s="1"/>
  <c r="HV10" i="6" s="1"/>
  <c r="HZ77" i="6"/>
  <c r="HM59" i="5" l="1"/>
  <c r="HX13" i="5" s="1"/>
  <c r="HX12" i="5"/>
  <c r="HO56" i="5"/>
  <c r="HZ10" i="5" s="1"/>
  <c r="HZ6" i="5"/>
  <c r="IH69" i="6"/>
  <c r="IH68" i="6"/>
  <c r="IA77" i="6"/>
  <c r="HZ79" i="6"/>
  <c r="HO54" i="5"/>
  <c r="HZ8" i="5" s="1"/>
  <c r="HO53" i="5"/>
  <c r="HZ7" i="5" s="1"/>
  <c r="HX51" i="6"/>
  <c r="HX53" i="6" s="1"/>
  <c r="HW53" i="6"/>
  <c r="IG69" i="6"/>
  <c r="IG70" i="6" s="1"/>
  <c r="IG71" i="6" s="1"/>
  <c r="IG11" i="6" s="1"/>
  <c r="IG68" i="6"/>
  <c r="IG7" i="6" s="1"/>
  <c r="IH7" i="6" s="1"/>
  <c r="II63" i="6"/>
  <c r="II67" i="6" s="1"/>
  <c r="IA78" i="6"/>
  <c r="HN58" i="5"/>
  <c r="HN57" i="5"/>
  <c r="HY11" i="5" s="1"/>
  <c r="HX52" i="6"/>
  <c r="HN59" i="5" l="1"/>
  <c r="HY13" i="5" s="1"/>
  <c r="HY12" i="5"/>
  <c r="IH70" i="6"/>
  <c r="IH71" i="6" s="1"/>
  <c r="IH11" i="6" s="1"/>
  <c r="HX55" i="6"/>
  <c r="HX56" i="6"/>
  <c r="IB76" i="6"/>
  <c r="IB80" i="6" s="1"/>
  <c r="II64" i="6"/>
  <c r="HO55" i="5"/>
  <c r="HZ9" i="5" s="1"/>
  <c r="IA79" i="6"/>
  <c r="HP52" i="5"/>
  <c r="HP54" i="5" s="1"/>
  <c r="IA8" i="5" s="1"/>
  <c r="HW55" i="6"/>
  <c r="HW6" i="6" s="1"/>
  <c r="HX6" i="6" s="1"/>
  <c r="HW56" i="6"/>
  <c r="HW57" i="6" s="1"/>
  <c r="HW58" i="6" s="1"/>
  <c r="HW10" i="6" s="1"/>
  <c r="HY50" i="6"/>
  <c r="HY54" i="6" s="1"/>
  <c r="II65" i="6"/>
  <c r="HZ82" i="6"/>
  <c r="HZ81" i="6"/>
  <c r="HZ8" i="6" s="1"/>
  <c r="HP56" i="5" l="1"/>
  <c r="IA10" i="5" s="1"/>
  <c r="IA6" i="5"/>
  <c r="HY51" i="6"/>
  <c r="HY53" i="6" s="1"/>
  <c r="HY55" i="6" s="1"/>
  <c r="HY6" i="6" s="1"/>
  <c r="HX57" i="6"/>
  <c r="HX58" i="6" s="1"/>
  <c r="HX10" i="6" s="1"/>
  <c r="HY52" i="6"/>
  <c r="HZ50" i="6" s="1"/>
  <c r="HZ54" i="6" s="1"/>
  <c r="HQ52" i="5"/>
  <c r="IA81" i="6"/>
  <c r="IA8" i="6" s="1"/>
  <c r="IA82" i="6"/>
  <c r="II66" i="6"/>
  <c r="IB77" i="6"/>
  <c r="IJ63" i="6"/>
  <c r="IJ67" i="6" s="1"/>
  <c r="HO58" i="5"/>
  <c r="HO57" i="5"/>
  <c r="HZ11" i="5" s="1"/>
  <c r="HP53" i="5"/>
  <c r="IA7" i="5" s="1"/>
  <c r="IB78" i="6"/>
  <c r="HO59" i="5" l="1"/>
  <c r="HZ13" i="5" s="1"/>
  <c r="HZ12" i="5"/>
  <c r="HQ56" i="5"/>
  <c r="IB10" i="5" s="1"/>
  <c r="IB6" i="5"/>
  <c r="HY56" i="6"/>
  <c r="HY57" i="6" s="1"/>
  <c r="HY58" i="6" s="1"/>
  <c r="HY10" i="6" s="1"/>
  <c r="IJ65" i="6"/>
  <c r="II69" i="6"/>
  <c r="II70" i="6" s="1"/>
  <c r="II71" i="6" s="1"/>
  <c r="II11" i="6" s="1"/>
  <c r="II68" i="6"/>
  <c r="II7" i="6" s="1"/>
  <c r="IC76" i="6"/>
  <c r="IC80" i="6" s="1"/>
  <c r="IB79" i="6"/>
  <c r="HQ53" i="5"/>
  <c r="HP55" i="5"/>
  <c r="IA9" i="5" s="1"/>
  <c r="HZ51" i="6"/>
  <c r="HZ52" i="6"/>
  <c r="IJ64" i="6"/>
  <c r="HQ54" i="5"/>
  <c r="IB8" i="5" s="1"/>
  <c r="HQ55" i="5" l="1"/>
  <c r="IB7" i="5"/>
  <c r="IC77" i="6"/>
  <c r="IC79" i="6" s="1"/>
  <c r="IC81" i="6" s="1"/>
  <c r="HR52" i="5"/>
  <c r="IJ66" i="6"/>
  <c r="IB81" i="6"/>
  <c r="IB8" i="6" s="1"/>
  <c r="IB82" i="6"/>
  <c r="IC78" i="6"/>
  <c r="HZ53" i="6"/>
  <c r="IA50" i="6"/>
  <c r="IA54" i="6" s="1"/>
  <c r="HP58" i="5"/>
  <c r="HP57" i="5"/>
  <c r="IA11" i="5" s="1"/>
  <c r="HQ57" i="5"/>
  <c r="IB11" i="5" s="1"/>
  <c r="IK63" i="6"/>
  <c r="IK67" i="6" s="1"/>
  <c r="HR56" i="5" l="1"/>
  <c r="IC10" i="5" s="1"/>
  <c r="IC6" i="5"/>
  <c r="HP59" i="5"/>
  <c r="IA13" i="5" s="1"/>
  <c r="IA12" i="5"/>
  <c r="HQ58" i="5"/>
  <c r="IB12" i="5" s="1"/>
  <c r="IB9" i="5"/>
  <c r="IC8" i="6"/>
  <c r="IC82" i="6"/>
  <c r="IA52" i="6"/>
  <c r="IB50" i="6" s="1"/>
  <c r="IB54" i="6" s="1"/>
  <c r="IK65" i="6"/>
  <c r="IA51" i="6"/>
  <c r="IJ68" i="6"/>
  <c r="IJ7" i="6" s="1"/>
  <c r="IJ69" i="6"/>
  <c r="IJ70" i="6" s="1"/>
  <c r="IJ71" i="6" s="1"/>
  <c r="IJ11" i="6" s="1"/>
  <c r="HR53" i="5"/>
  <c r="IC7" i="5" s="1"/>
  <c r="ID76" i="6"/>
  <c r="ID78" i="6" s="1"/>
  <c r="HZ55" i="6"/>
  <c r="HZ6" i="6" s="1"/>
  <c r="HZ56" i="6"/>
  <c r="HZ57" i="6" s="1"/>
  <c r="HZ58" i="6" s="1"/>
  <c r="HZ10" i="6" s="1"/>
  <c r="IK64" i="6"/>
  <c r="HR54" i="5"/>
  <c r="IC8" i="5" s="1"/>
  <c r="HQ59" i="5"/>
  <c r="IB13" i="5" s="1"/>
  <c r="IB52" i="6" l="1"/>
  <c r="IC50" i="6" s="1"/>
  <c r="IC54" i="6" s="1"/>
  <c r="HS52" i="5"/>
  <c r="IL63" i="6"/>
  <c r="IL67" i="6" s="1"/>
  <c r="IE76" i="6"/>
  <c r="IE80" i="6" s="1"/>
  <c r="IK66" i="6"/>
  <c r="IB51" i="6"/>
  <c r="IB53" i="6" s="1"/>
  <c r="IA53" i="6"/>
  <c r="ID80" i="6"/>
  <c r="ID77" i="6"/>
  <c r="HR55" i="5"/>
  <c r="IC9" i="5" s="1"/>
  <c r="HS56" i="5" l="1"/>
  <c r="ID10" i="5" s="1"/>
  <c r="ID6" i="5"/>
  <c r="IC52" i="6"/>
  <c r="ID50" i="6" s="1"/>
  <c r="ID54" i="6" s="1"/>
  <c r="IB55" i="6"/>
  <c r="IB56" i="6"/>
  <c r="IA56" i="6"/>
  <c r="IA57" i="6" s="1"/>
  <c r="IA58" i="6" s="1"/>
  <c r="IA10" i="6" s="1"/>
  <c r="IA55" i="6"/>
  <c r="IA6" i="6" s="1"/>
  <c r="HS53" i="5"/>
  <c r="ID7" i="5" s="1"/>
  <c r="IK69" i="6"/>
  <c r="IK70" i="6" s="1"/>
  <c r="IK71" i="6" s="1"/>
  <c r="IK11" i="6" s="1"/>
  <c r="IK68" i="6"/>
  <c r="IK7" i="6" s="1"/>
  <c r="IE78" i="6"/>
  <c r="IC51" i="6"/>
  <c r="IC53" i="6" s="1"/>
  <c r="IC56" i="6" s="1"/>
  <c r="IC57" i="6" s="1"/>
  <c r="IC58" i="6" s="1"/>
  <c r="IC10" i="6" s="1"/>
  <c r="IE77" i="6"/>
  <c r="ID79" i="6"/>
  <c r="ID82" i="6" s="1"/>
  <c r="HR58" i="5"/>
  <c r="HR57" i="5"/>
  <c r="IC11" i="5" s="1"/>
  <c r="IL64" i="6"/>
  <c r="IL65" i="6"/>
  <c r="HS54" i="5"/>
  <c r="ID8" i="5" s="1"/>
  <c r="IB6" i="6" l="1"/>
  <c r="HR59" i="5"/>
  <c r="IC13" i="5" s="1"/>
  <c r="IC12" i="5"/>
  <c r="IB57" i="6"/>
  <c r="IB58" i="6" s="1"/>
  <c r="IB10" i="6" s="1"/>
  <c r="IC55" i="6"/>
  <c r="IC6" i="6" s="1"/>
  <c r="ID81" i="6"/>
  <c r="ID8" i="6" s="1"/>
  <c r="IF76" i="6"/>
  <c r="IF80" i="6" s="1"/>
  <c r="IL66" i="6"/>
  <c r="HT52" i="5"/>
  <c r="IM63" i="6"/>
  <c r="IM67" i="6" s="1"/>
  <c r="IE79" i="6"/>
  <c r="ID51" i="6"/>
  <c r="ID53" i="6" s="1"/>
  <c r="HS55" i="5"/>
  <c r="ID9" i="5" s="1"/>
  <c r="ID52" i="6"/>
  <c r="HT56" i="5" l="1"/>
  <c r="IE10" i="5" s="1"/>
  <c r="IE6" i="5"/>
  <c r="HT53" i="5"/>
  <c r="ID55" i="6"/>
  <c r="ID6" i="6" s="1"/>
  <c r="ID56" i="6"/>
  <c r="ID57" i="6" s="1"/>
  <c r="ID58" i="6" s="1"/>
  <c r="ID10" i="6" s="1"/>
  <c r="IE81" i="6"/>
  <c r="IE8" i="6" s="1"/>
  <c r="IE82" i="6"/>
  <c r="IE50" i="6"/>
  <c r="IE54" i="6" s="1"/>
  <c r="IM65" i="6"/>
  <c r="HT54" i="5"/>
  <c r="IE8" i="5" s="1"/>
  <c r="HS57" i="5"/>
  <c r="ID11" i="5" s="1"/>
  <c r="HS58" i="5"/>
  <c r="IL69" i="6"/>
  <c r="IL70" i="6" s="1"/>
  <c r="IL71" i="6" s="1"/>
  <c r="IL11" i="6" s="1"/>
  <c r="IL68" i="6"/>
  <c r="IL7" i="6" s="1"/>
  <c r="IF77" i="6"/>
  <c r="IM64" i="6"/>
  <c r="IF78" i="6"/>
  <c r="HS59" i="5" l="1"/>
  <c r="ID13" i="5" s="1"/>
  <c r="ID12" i="5"/>
  <c r="HT55" i="5"/>
  <c r="IE7" i="5"/>
  <c r="IG76" i="6"/>
  <c r="IG80" i="6" s="1"/>
  <c r="IM66" i="6"/>
  <c r="HU52" i="5"/>
  <c r="IF79" i="6"/>
  <c r="IE51" i="6"/>
  <c r="IN63" i="6"/>
  <c r="IN67" i="6" s="1"/>
  <c r="IE52" i="6"/>
  <c r="HU54" i="5" l="1"/>
  <c r="IF8" i="5" s="1"/>
  <c r="IF6" i="5"/>
  <c r="HT57" i="5"/>
  <c r="IE11" i="5" s="1"/>
  <c r="IE9" i="5"/>
  <c r="HT58" i="5"/>
  <c r="IN65" i="6"/>
  <c r="IO63" i="6" s="1"/>
  <c r="IO67" i="6" s="1"/>
  <c r="IF82" i="6"/>
  <c r="IF81" i="6"/>
  <c r="IF8" i="6" s="1"/>
  <c r="IG77" i="6"/>
  <c r="IM68" i="6"/>
  <c r="IM7" i="6" s="1"/>
  <c r="IM69" i="6"/>
  <c r="IM70" i="6" s="1"/>
  <c r="IM71" i="6" s="1"/>
  <c r="IM11" i="6" s="1"/>
  <c r="IG78" i="6"/>
  <c r="IF50" i="6"/>
  <c r="IF54" i="6" s="1"/>
  <c r="HV52" i="5"/>
  <c r="IE53" i="6"/>
  <c r="HU56" i="5"/>
  <c r="IF10" i="5" s="1"/>
  <c r="HU53" i="5"/>
  <c r="IF7" i="5" s="1"/>
  <c r="IN64" i="6"/>
  <c r="HV56" i="5" l="1"/>
  <c r="IG10" i="5" s="1"/>
  <c r="IG6" i="5"/>
  <c r="HT59" i="5"/>
  <c r="IE13" i="5" s="1"/>
  <c r="IE12" i="5"/>
  <c r="IF52" i="6"/>
  <c r="IH76" i="6"/>
  <c r="IH80" i="6" s="1"/>
  <c r="IE55" i="6"/>
  <c r="IE6" i="6" s="1"/>
  <c r="IE56" i="6"/>
  <c r="IE57" i="6" s="1"/>
  <c r="IE58" i="6" s="1"/>
  <c r="IE10" i="6" s="1"/>
  <c r="IO65" i="6"/>
  <c r="IO64" i="6"/>
  <c r="IO66" i="6" s="1"/>
  <c r="IO69" i="6" s="1"/>
  <c r="IN66" i="6"/>
  <c r="HV53" i="5"/>
  <c r="HU55" i="5"/>
  <c r="IF51" i="6"/>
  <c r="HV54" i="5"/>
  <c r="IG8" i="5" s="1"/>
  <c r="IG79" i="6"/>
  <c r="HV55" i="5" l="1"/>
  <c r="IG9" i="5" s="1"/>
  <c r="IG7" i="5"/>
  <c r="HU57" i="5"/>
  <c r="IF11" i="5" s="1"/>
  <c r="IF9" i="5"/>
  <c r="HV57" i="5"/>
  <c r="IG11" i="5" s="1"/>
  <c r="IH77" i="6"/>
  <c r="IH79" i="6" s="1"/>
  <c r="IH81" i="6" s="1"/>
  <c r="IH78" i="6"/>
  <c r="II76" i="6" s="1"/>
  <c r="II80" i="6" s="1"/>
  <c r="IO68" i="6"/>
  <c r="HU58" i="5"/>
  <c r="IP63" i="6"/>
  <c r="IP67" i="6" s="1"/>
  <c r="IN69" i="6"/>
  <c r="IN70" i="6" s="1"/>
  <c r="IN71" i="6" s="1"/>
  <c r="IN11" i="6" s="1"/>
  <c r="IN68" i="6"/>
  <c r="IN7" i="6" s="1"/>
  <c r="HW52" i="5"/>
  <c r="IG81" i="6"/>
  <c r="IG8" i="6" s="1"/>
  <c r="IG82" i="6"/>
  <c r="IF53" i="6"/>
  <c r="IG50" i="6"/>
  <c r="IG54" i="6" s="1"/>
  <c r="IH82" i="6" l="1"/>
  <c r="IH8" i="6"/>
  <c r="HV59" i="5"/>
  <c r="IG13" i="5" s="1"/>
  <c r="HV58" i="5"/>
  <c r="IG12" i="5" s="1"/>
  <c r="HW56" i="5"/>
  <c r="IH10" i="5" s="1"/>
  <c r="IH6" i="5"/>
  <c r="HU59" i="5"/>
  <c r="IF13" i="5" s="1"/>
  <c r="IF12" i="5"/>
  <c r="IO7" i="6"/>
  <c r="IP64" i="6"/>
  <c r="IP66" i="6" s="1"/>
  <c r="IP69" i="6" s="1"/>
  <c r="IP70" i="6" s="1"/>
  <c r="IP71" i="6" s="1"/>
  <c r="IP11" i="6" s="1"/>
  <c r="II77" i="6"/>
  <c r="II79" i="6" s="1"/>
  <c r="II81" i="6" s="1"/>
  <c r="IP65" i="6"/>
  <c r="II78" i="6"/>
  <c r="IJ76" i="6" s="1"/>
  <c r="IJ80" i="6" s="1"/>
  <c r="IG51" i="6"/>
  <c r="HW54" i="5"/>
  <c r="IH8" i="5" s="1"/>
  <c r="HW53" i="5"/>
  <c r="IH7" i="5" s="1"/>
  <c r="IG52" i="6"/>
  <c r="IP68" i="6"/>
  <c r="IF55" i="6"/>
  <c r="IF6" i="6" s="1"/>
  <c r="IF56" i="6"/>
  <c r="IF57" i="6" s="1"/>
  <c r="IF58" i="6" s="1"/>
  <c r="IF10" i="6" s="1"/>
  <c r="IQ63" i="6"/>
  <c r="IQ67" i="6" s="1"/>
  <c r="IO70" i="6"/>
  <c r="IO71" i="6" s="1"/>
  <c r="IO11" i="6" s="1"/>
  <c r="II8" i="6" l="1"/>
  <c r="IP7" i="6"/>
  <c r="II82" i="6"/>
  <c r="IH50" i="6"/>
  <c r="IH54" i="6" s="1"/>
  <c r="IQ65" i="6"/>
  <c r="IJ77" i="6"/>
  <c r="HW55" i="5"/>
  <c r="IH9" i="5" s="1"/>
  <c r="HX52" i="5"/>
  <c r="IJ78" i="6"/>
  <c r="IQ64" i="6"/>
  <c r="IG53" i="6"/>
  <c r="HX56" i="5" l="1"/>
  <c r="II10" i="5" s="1"/>
  <c r="II6" i="5"/>
  <c r="IH51" i="6"/>
  <c r="IH52" i="6"/>
  <c r="II50" i="6" s="1"/>
  <c r="II54" i="6" s="1"/>
  <c r="HX53" i="5"/>
  <c r="II7" i="5" s="1"/>
  <c r="IQ66" i="6"/>
  <c r="IG55" i="6"/>
  <c r="IG6" i="6" s="1"/>
  <c r="IG56" i="6"/>
  <c r="IG57" i="6" s="1"/>
  <c r="IG58" i="6" s="1"/>
  <c r="IG10" i="6" s="1"/>
  <c r="IK76" i="6"/>
  <c r="IK80" i="6" s="1"/>
  <c r="HX54" i="5"/>
  <c r="II8" i="5" s="1"/>
  <c r="IJ79" i="6"/>
  <c r="IH53" i="6"/>
  <c r="IH56" i="6" s="1"/>
  <c r="IH57" i="6" s="1"/>
  <c r="IH58" i="6" s="1"/>
  <c r="IH10" i="6" s="1"/>
  <c r="HW57" i="5"/>
  <c r="IH11" i="5" s="1"/>
  <c r="HW58" i="5"/>
  <c r="IR63" i="6"/>
  <c r="IR67" i="6" s="1"/>
  <c r="HW59" i="5" l="1"/>
  <c r="IH13" i="5" s="1"/>
  <c r="IH12" i="5"/>
  <c r="IR65" i="6"/>
  <c r="IH55" i="6"/>
  <c r="IH6" i="6" s="1"/>
  <c r="IR64" i="6"/>
  <c r="IR66" i="6" s="1"/>
  <c r="IR68" i="6" s="1"/>
  <c r="IJ82" i="6"/>
  <c r="IJ81" i="6"/>
  <c r="IJ8" i="6" s="1"/>
  <c r="IK77" i="6"/>
  <c r="IK78" i="6"/>
  <c r="HX55" i="5"/>
  <c r="II9" i="5" s="1"/>
  <c r="IQ68" i="6"/>
  <c r="IQ7" i="6" s="1"/>
  <c r="IQ69" i="6"/>
  <c r="IQ70" i="6" s="1"/>
  <c r="IQ71" i="6" s="1"/>
  <c r="IQ11" i="6" s="1"/>
  <c r="HY52" i="5"/>
  <c r="II52" i="6"/>
  <c r="II51" i="6"/>
  <c r="HY56" i="5" l="1"/>
  <c r="IJ10" i="5" s="1"/>
  <c r="IJ6" i="5"/>
  <c r="HY54" i="5"/>
  <c r="IR7" i="6"/>
  <c r="IR69" i="6"/>
  <c r="IR70" i="6" s="1"/>
  <c r="Q82" i="6" s="1"/>
  <c r="HX58" i="5"/>
  <c r="HX57" i="5"/>
  <c r="II11" i="5" s="1"/>
  <c r="IK79" i="6"/>
  <c r="IL76" i="6"/>
  <c r="IL80" i="6" s="1"/>
  <c r="II53" i="6"/>
  <c r="J67" i="6"/>
  <c r="IJ50" i="6"/>
  <c r="IJ54" i="6" s="1"/>
  <c r="HY53" i="5"/>
  <c r="IJ7" i="5" s="1"/>
  <c r="HZ52" i="5" l="1"/>
  <c r="IJ8" i="5"/>
  <c r="HX59" i="5"/>
  <c r="II13" i="5" s="1"/>
  <c r="II12" i="5"/>
  <c r="J64" i="6"/>
  <c r="J24" i="6" s="1"/>
  <c r="IR71" i="6"/>
  <c r="IR11" i="6" s="1"/>
  <c r="IJ52" i="6"/>
  <c r="IK50" i="6" s="1"/>
  <c r="IK54" i="6" s="1"/>
  <c r="IL78" i="6"/>
  <c r="IM76" i="6" s="1"/>
  <c r="IM80" i="6" s="1"/>
  <c r="HZ53" i="5"/>
  <c r="HY55" i="5"/>
  <c r="IJ9" i="5" s="1"/>
  <c r="II56" i="6"/>
  <c r="II57" i="6" s="1"/>
  <c r="II58" i="6" s="1"/>
  <c r="II10" i="6" s="1"/>
  <c r="II55" i="6"/>
  <c r="II6" i="6" s="1"/>
  <c r="T83" i="6"/>
  <c r="T84" i="6" s="1"/>
  <c r="T12" i="6" s="1"/>
  <c r="V83" i="6"/>
  <c r="V84" i="6" s="1"/>
  <c r="V12" i="6" s="1"/>
  <c r="X83" i="6"/>
  <c r="X84" i="6" s="1"/>
  <c r="X12" i="6" s="1"/>
  <c r="Z83" i="6"/>
  <c r="Z84" i="6" s="1"/>
  <c r="Z12" i="6" s="1"/>
  <c r="AB83" i="6"/>
  <c r="AB84" i="6" s="1"/>
  <c r="AB12" i="6" s="1"/>
  <c r="AD83" i="6"/>
  <c r="AD84" i="6" s="1"/>
  <c r="AD12" i="6" s="1"/>
  <c r="AF83" i="6"/>
  <c r="AF84" i="6" s="1"/>
  <c r="AF12" i="6" s="1"/>
  <c r="AH83" i="6"/>
  <c r="AH84" i="6" s="1"/>
  <c r="AH12" i="6" s="1"/>
  <c r="AJ83" i="6"/>
  <c r="AJ84" i="6" s="1"/>
  <c r="AJ12" i="6" s="1"/>
  <c r="AL83" i="6"/>
  <c r="AL84" i="6" s="1"/>
  <c r="AL12" i="6" s="1"/>
  <c r="AN83" i="6"/>
  <c r="AN84" i="6" s="1"/>
  <c r="AN12" i="6" s="1"/>
  <c r="AP83" i="6"/>
  <c r="AP84" i="6" s="1"/>
  <c r="AP12" i="6" s="1"/>
  <c r="AR83" i="6"/>
  <c r="AR84" i="6" s="1"/>
  <c r="AR12" i="6" s="1"/>
  <c r="AT83" i="6"/>
  <c r="AT84" i="6" s="1"/>
  <c r="AT12" i="6" s="1"/>
  <c r="AV83" i="6"/>
  <c r="AV84" i="6" s="1"/>
  <c r="AV12" i="6" s="1"/>
  <c r="S83" i="6"/>
  <c r="U83" i="6"/>
  <c r="U84" i="6" s="1"/>
  <c r="U12" i="6" s="1"/>
  <c r="W83" i="6"/>
  <c r="W84" i="6" s="1"/>
  <c r="W12" i="6" s="1"/>
  <c r="Y83" i="6"/>
  <c r="Y84" i="6" s="1"/>
  <c r="Y12" i="6" s="1"/>
  <c r="AA83" i="6"/>
  <c r="AA84" i="6" s="1"/>
  <c r="AA12" i="6" s="1"/>
  <c r="AC83" i="6"/>
  <c r="AC84" i="6" s="1"/>
  <c r="AC12" i="6" s="1"/>
  <c r="AE83" i="6"/>
  <c r="AE84" i="6" s="1"/>
  <c r="AE12" i="6" s="1"/>
  <c r="AG83" i="6"/>
  <c r="AG84" i="6" s="1"/>
  <c r="AG12" i="6" s="1"/>
  <c r="AI83" i="6"/>
  <c r="AI84" i="6" s="1"/>
  <c r="AI12" i="6" s="1"/>
  <c r="AK83" i="6"/>
  <c r="AK84" i="6" s="1"/>
  <c r="AK12" i="6" s="1"/>
  <c r="AM83" i="6"/>
  <c r="AM84" i="6" s="1"/>
  <c r="AM12" i="6" s="1"/>
  <c r="AO83" i="6"/>
  <c r="AO84" i="6" s="1"/>
  <c r="AO12" i="6" s="1"/>
  <c r="AQ83" i="6"/>
  <c r="AQ84" i="6" s="1"/>
  <c r="AQ12" i="6" s="1"/>
  <c r="AS83" i="6"/>
  <c r="AS84" i="6" s="1"/>
  <c r="AS12" i="6" s="1"/>
  <c r="AU83" i="6"/>
  <c r="AU84" i="6" s="1"/>
  <c r="AU12" i="6" s="1"/>
  <c r="AW83" i="6"/>
  <c r="AW84" i="6" s="1"/>
  <c r="AW12" i="6" s="1"/>
  <c r="AZ83" i="6"/>
  <c r="AZ84" i="6" s="1"/>
  <c r="AZ12" i="6" s="1"/>
  <c r="BD83" i="6"/>
  <c r="BD84" i="6" s="1"/>
  <c r="BD12" i="6" s="1"/>
  <c r="BH83" i="6"/>
  <c r="BH84" i="6" s="1"/>
  <c r="BH12" i="6" s="1"/>
  <c r="BN83" i="6"/>
  <c r="BN84" i="6" s="1"/>
  <c r="BN12" i="6" s="1"/>
  <c r="BQ83" i="6"/>
  <c r="BQ84" i="6" s="1"/>
  <c r="BQ12" i="6" s="1"/>
  <c r="BA83" i="6"/>
  <c r="BA84" i="6" s="1"/>
  <c r="BA12" i="6" s="1"/>
  <c r="BE83" i="6"/>
  <c r="BE84" i="6" s="1"/>
  <c r="BE12" i="6" s="1"/>
  <c r="BI83" i="6"/>
  <c r="BI84" i="6" s="1"/>
  <c r="BI12" i="6" s="1"/>
  <c r="BL83" i="6"/>
  <c r="BL84" i="6" s="1"/>
  <c r="BL12" i="6" s="1"/>
  <c r="BO83" i="6"/>
  <c r="BO84" i="6" s="1"/>
  <c r="BO12" i="6" s="1"/>
  <c r="BT83" i="6"/>
  <c r="BT84" i="6" s="1"/>
  <c r="BT12" i="6" s="1"/>
  <c r="BV83" i="6"/>
  <c r="BV84" i="6" s="1"/>
  <c r="BV12" i="6" s="1"/>
  <c r="BX83" i="6"/>
  <c r="BX84" i="6" s="1"/>
  <c r="BX12" i="6" s="1"/>
  <c r="BZ83" i="6"/>
  <c r="BZ84" i="6" s="1"/>
  <c r="BZ12" i="6" s="1"/>
  <c r="CB83" i="6"/>
  <c r="CB84" i="6" s="1"/>
  <c r="CB12" i="6" s="1"/>
  <c r="CD83" i="6"/>
  <c r="CD84" i="6" s="1"/>
  <c r="CD12" i="6" s="1"/>
  <c r="CF83" i="6"/>
  <c r="CF84" i="6" s="1"/>
  <c r="CF12" i="6" s="1"/>
  <c r="CH83" i="6"/>
  <c r="CH84" i="6" s="1"/>
  <c r="CH12" i="6" s="1"/>
  <c r="CJ83" i="6"/>
  <c r="CJ84" i="6" s="1"/>
  <c r="CJ12" i="6" s="1"/>
  <c r="CL83" i="6"/>
  <c r="CL84" i="6" s="1"/>
  <c r="CL12" i="6" s="1"/>
  <c r="CN83" i="6"/>
  <c r="CN84" i="6" s="1"/>
  <c r="CN12" i="6" s="1"/>
  <c r="CP83" i="6"/>
  <c r="CP84" i="6" s="1"/>
  <c r="CP12" i="6" s="1"/>
  <c r="CR83" i="6"/>
  <c r="CR84" i="6" s="1"/>
  <c r="CR12" i="6" s="1"/>
  <c r="CT83" i="6"/>
  <c r="CT84" i="6" s="1"/>
  <c r="CT12" i="6" s="1"/>
  <c r="CV83" i="6"/>
  <c r="CV84" i="6" s="1"/>
  <c r="CV12" i="6" s="1"/>
  <c r="CX83" i="6"/>
  <c r="CX84" i="6" s="1"/>
  <c r="CX12" i="6" s="1"/>
  <c r="CZ83" i="6"/>
  <c r="CZ84" i="6" s="1"/>
  <c r="CZ12" i="6" s="1"/>
  <c r="DB83" i="6"/>
  <c r="DB84" i="6" s="1"/>
  <c r="DB12" i="6" s="1"/>
  <c r="DD83" i="6"/>
  <c r="DD84" i="6" s="1"/>
  <c r="DD12" i="6" s="1"/>
  <c r="DF83" i="6"/>
  <c r="DF84" i="6" s="1"/>
  <c r="DF12" i="6" s="1"/>
  <c r="DH83" i="6"/>
  <c r="DH84" i="6" s="1"/>
  <c r="DH12" i="6" s="1"/>
  <c r="DJ83" i="6"/>
  <c r="DJ84" i="6" s="1"/>
  <c r="DJ12" i="6" s="1"/>
  <c r="DL83" i="6"/>
  <c r="DL84" i="6" s="1"/>
  <c r="DL12" i="6" s="1"/>
  <c r="DN83" i="6"/>
  <c r="DN84" i="6" s="1"/>
  <c r="DN12" i="6" s="1"/>
  <c r="DP83" i="6"/>
  <c r="DP84" i="6" s="1"/>
  <c r="DP12" i="6" s="1"/>
  <c r="DR83" i="6"/>
  <c r="DR84" i="6" s="1"/>
  <c r="DR12" i="6" s="1"/>
  <c r="DT83" i="6"/>
  <c r="DT84" i="6" s="1"/>
  <c r="DT12" i="6" s="1"/>
  <c r="DV83" i="6"/>
  <c r="DV84" i="6" s="1"/>
  <c r="DV12" i="6" s="1"/>
  <c r="DX83" i="6"/>
  <c r="DX84" i="6" s="1"/>
  <c r="DX12" i="6" s="1"/>
  <c r="DZ83" i="6"/>
  <c r="DZ84" i="6" s="1"/>
  <c r="DZ12" i="6" s="1"/>
  <c r="EB83" i="6"/>
  <c r="EB84" i="6" s="1"/>
  <c r="EB12" i="6" s="1"/>
  <c r="ED83" i="6"/>
  <c r="ED84" i="6" s="1"/>
  <c r="ED12" i="6" s="1"/>
  <c r="EF83" i="6"/>
  <c r="EF84" i="6" s="1"/>
  <c r="EF12" i="6" s="1"/>
  <c r="EH83" i="6"/>
  <c r="EH84" i="6" s="1"/>
  <c r="EH12" i="6" s="1"/>
  <c r="EJ83" i="6"/>
  <c r="EJ84" i="6" s="1"/>
  <c r="EJ12" i="6" s="1"/>
  <c r="EL83" i="6"/>
  <c r="EL84" i="6" s="1"/>
  <c r="EL12" i="6" s="1"/>
  <c r="EN83" i="6"/>
  <c r="EN84" i="6" s="1"/>
  <c r="EN12" i="6" s="1"/>
  <c r="EP83" i="6"/>
  <c r="EP84" i="6" s="1"/>
  <c r="EP12" i="6" s="1"/>
  <c r="ER83" i="6"/>
  <c r="ER84" i="6" s="1"/>
  <c r="ER12" i="6" s="1"/>
  <c r="ET83" i="6"/>
  <c r="ET84" i="6" s="1"/>
  <c r="ET12" i="6" s="1"/>
  <c r="EV83" i="6"/>
  <c r="EV84" i="6" s="1"/>
  <c r="EV12" i="6" s="1"/>
  <c r="EX83" i="6"/>
  <c r="EX84" i="6" s="1"/>
  <c r="EX12" i="6" s="1"/>
  <c r="EZ83" i="6"/>
  <c r="EZ84" i="6" s="1"/>
  <c r="EZ12" i="6" s="1"/>
  <c r="FB83" i="6"/>
  <c r="FB84" i="6" s="1"/>
  <c r="FB12" i="6" s="1"/>
  <c r="FD83" i="6"/>
  <c r="FD84" i="6" s="1"/>
  <c r="FD12" i="6" s="1"/>
  <c r="FF83" i="6"/>
  <c r="FF84" i="6" s="1"/>
  <c r="FF12" i="6" s="1"/>
  <c r="FH83" i="6"/>
  <c r="FH84" i="6" s="1"/>
  <c r="FH12" i="6" s="1"/>
  <c r="FJ83" i="6"/>
  <c r="FJ84" i="6" s="1"/>
  <c r="FJ12" i="6" s="1"/>
  <c r="FL83" i="6"/>
  <c r="FL84" i="6" s="1"/>
  <c r="FL12" i="6" s="1"/>
  <c r="FN83" i="6"/>
  <c r="FN84" i="6" s="1"/>
  <c r="FN12" i="6" s="1"/>
  <c r="FP83" i="6"/>
  <c r="FP84" i="6" s="1"/>
  <c r="FP12" i="6" s="1"/>
  <c r="FR83" i="6"/>
  <c r="FR84" i="6" s="1"/>
  <c r="FR12" i="6" s="1"/>
  <c r="FT83" i="6"/>
  <c r="FT84" i="6" s="1"/>
  <c r="FT12" i="6" s="1"/>
  <c r="FV83" i="6"/>
  <c r="FV84" i="6" s="1"/>
  <c r="FV12" i="6" s="1"/>
  <c r="FX83" i="6"/>
  <c r="FX84" i="6" s="1"/>
  <c r="FX12" i="6" s="1"/>
  <c r="FZ83" i="6"/>
  <c r="FZ84" i="6" s="1"/>
  <c r="FZ12" i="6" s="1"/>
  <c r="GB83" i="6"/>
  <c r="GB84" i="6" s="1"/>
  <c r="GB12" i="6" s="1"/>
  <c r="GD83" i="6"/>
  <c r="GD84" i="6" s="1"/>
  <c r="GD12" i="6" s="1"/>
  <c r="GF83" i="6"/>
  <c r="GF84" i="6" s="1"/>
  <c r="GF12" i="6" s="1"/>
  <c r="GH83" i="6"/>
  <c r="GH84" i="6" s="1"/>
  <c r="GH12" i="6" s="1"/>
  <c r="GJ83" i="6"/>
  <c r="GJ84" i="6" s="1"/>
  <c r="GJ12" i="6" s="1"/>
  <c r="GL83" i="6"/>
  <c r="GL84" i="6" s="1"/>
  <c r="GL12" i="6" s="1"/>
  <c r="GN83" i="6"/>
  <c r="GN84" i="6" s="1"/>
  <c r="GN12" i="6" s="1"/>
  <c r="GP83" i="6"/>
  <c r="GP84" i="6" s="1"/>
  <c r="GP12" i="6" s="1"/>
  <c r="GR83" i="6"/>
  <c r="GR84" i="6" s="1"/>
  <c r="GR12" i="6" s="1"/>
  <c r="GT83" i="6"/>
  <c r="GT84" i="6" s="1"/>
  <c r="GT12" i="6" s="1"/>
  <c r="GV83" i="6"/>
  <c r="GV84" i="6" s="1"/>
  <c r="GV12" i="6" s="1"/>
  <c r="GX83" i="6"/>
  <c r="GX84" i="6" s="1"/>
  <c r="GX12" i="6" s="1"/>
  <c r="GZ83" i="6"/>
  <c r="GZ84" i="6" s="1"/>
  <c r="GZ12" i="6" s="1"/>
  <c r="HB83" i="6"/>
  <c r="HB84" i="6" s="1"/>
  <c r="HB12" i="6" s="1"/>
  <c r="HD83" i="6"/>
  <c r="HD84" i="6" s="1"/>
  <c r="HD12" i="6" s="1"/>
  <c r="HF83" i="6"/>
  <c r="HF84" i="6" s="1"/>
  <c r="HF12" i="6" s="1"/>
  <c r="HH83" i="6"/>
  <c r="HH84" i="6" s="1"/>
  <c r="HH12" i="6" s="1"/>
  <c r="HJ83" i="6"/>
  <c r="HJ84" i="6" s="1"/>
  <c r="HJ12" i="6" s="1"/>
  <c r="HL83" i="6"/>
  <c r="HL84" i="6" s="1"/>
  <c r="HL12" i="6" s="1"/>
  <c r="HN83" i="6"/>
  <c r="HN84" i="6" s="1"/>
  <c r="HN12" i="6" s="1"/>
  <c r="HP83" i="6"/>
  <c r="HP84" i="6" s="1"/>
  <c r="HP12" i="6" s="1"/>
  <c r="HR83" i="6"/>
  <c r="HR84" i="6" s="1"/>
  <c r="HR12" i="6" s="1"/>
  <c r="HT83" i="6"/>
  <c r="HT84" i="6" s="1"/>
  <c r="HT12" i="6" s="1"/>
  <c r="HV83" i="6"/>
  <c r="HV84" i="6" s="1"/>
  <c r="HV12" i="6" s="1"/>
  <c r="HX83" i="6"/>
  <c r="HX84" i="6" s="1"/>
  <c r="HX12" i="6" s="1"/>
  <c r="HZ83" i="6"/>
  <c r="HZ84" i="6" s="1"/>
  <c r="HZ12" i="6" s="1"/>
  <c r="IB83" i="6"/>
  <c r="IB84" i="6" s="1"/>
  <c r="IB12" i="6" s="1"/>
  <c r="ID83" i="6"/>
  <c r="ID84" i="6" s="1"/>
  <c r="ID12" i="6" s="1"/>
  <c r="IF83" i="6"/>
  <c r="IF84" i="6" s="1"/>
  <c r="IF12" i="6" s="1"/>
  <c r="IH83" i="6"/>
  <c r="IH84" i="6" s="1"/>
  <c r="IH12" i="6" s="1"/>
  <c r="IJ83" i="6"/>
  <c r="IJ84" i="6" s="1"/>
  <c r="IJ12" i="6" s="1"/>
  <c r="AX83" i="6"/>
  <c r="AX84" i="6" s="1"/>
  <c r="AX12" i="6" s="1"/>
  <c r="BB83" i="6"/>
  <c r="BB84" i="6" s="1"/>
  <c r="BB12" i="6" s="1"/>
  <c r="BF83" i="6"/>
  <c r="BF84" i="6" s="1"/>
  <c r="BF12" i="6" s="1"/>
  <c r="BJ83" i="6"/>
  <c r="BJ84" i="6" s="1"/>
  <c r="BJ12" i="6" s="1"/>
  <c r="BM83" i="6"/>
  <c r="BM84" i="6" s="1"/>
  <c r="BM12" i="6" s="1"/>
  <c r="BR83" i="6"/>
  <c r="BR84" i="6" s="1"/>
  <c r="BR12" i="6" s="1"/>
  <c r="AY83" i="6"/>
  <c r="AY84" i="6" s="1"/>
  <c r="AY12" i="6" s="1"/>
  <c r="BC83" i="6"/>
  <c r="BC84" i="6" s="1"/>
  <c r="BC12" i="6" s="1"/>
  <c r="BG83" i="6"/>
  <c r="BG84" i="6" s="1"/>
  <c r="BG12" i="6" s="1"/>
  <c r="BK83" i="6"/>
  <c r="BK84" i="6" s="1"/>
  <c r="BK12" i="6" s="1"/>
  <c r="BP83" i="6"/>
  <c r="BP84" i="6" s="1"/>
  <c r="BP12" i="6" s="1"/>
  <c r="BS83" i="6"/>
  <c r="BS84" i="6" s="1"/>
  <c r="BS12" i="6" s="1"/>
  <c r="BU83" i="6"/>
  <c r="BU84" i="6" s="1"/>
  <c r="BU12" i="6" s="1"/>
  <c r="BW83" i="6"/>
  <c r="BW84" i="6" s="1"/>
  <c r="BW12" i="6" s="1"/>
  <c r="BY83" i="6"/>
  <c r="BY84" i="6" s="1"/>
  <c r="BY12" i="6" s="1"/>
  <c r="CA83" i="6"/>
  <c r="CA84" i="6" s="1"/>
  <c r="CA12" i="6" s="1"/>
  <c r="CC83" i="6"/>
  <c r="CC84" i="6" s="1"/>
  <c r="CC12" i="6" s="1"/>
  <c r="CE83" i="6"/>
  <c r="CE84" i="6" s="1"/>
  <c r="CE12" i="6" s="1"/>
  <c r="CG83" i="6"/>
  <c r="CG84" i="6" s="1"/>
  <c r="CG12" i="6" s="1"/>
  <c r="CI83" i="6"/>
  <c r="CI84" i="6" s="1"/>
  <c r="CI12" i="6" s="1"/>
  <c r="CK83" i="6"/>
  <c r="CK84" i="6" s="1"/>
  <c r="CK12" i="6" s="1"/>
  <c r="CM83" i="6"/>
  <c r="CM84" i="6" s="1"/>
  <c r="CM12" i="6" s="1"/>
  <c r="CO83" i="6"/>
  <c r="CO84" i="6" s="1"/>
  <c r="CO12" i="6" s="1"/>
  <c r="CQ83" i="6"/>
  <c r="CQ84" i="6" s="1"/>
  <c r="CQ12" i="6" s="1"/>
  <c r="CS83" i="6"/>
  <c r="CS84" i="6" s="1"/>
  <c r="CS12" i="6" s="1"/>
  <c r="CU83" i="6"/>
  <c r="CU84" i="6" s="1"/>
  <c r="CU12" i="6" s="1"/>
  <c r="CW83" i="6"/>
  <c r="CW84" i="6" s="1"/>
  <c r="CW12" i="6" s="1"/>
  <c r="CY83" i="6"/>
  <c r="CY84" i="6" s="1"/>
  <c r="CY12" i="6" s="1"/>
  <c r="DA83" i="6"/>
  <c r="DA84" i="6" s="1"/>
  <c r="DA12" i="6" s="1"/>
  <c r="DC83" i="6"/>
  <c r="DC84" i="6" s="1"/>
  <c r="DC12" i="6" s="1"/>
  <c r="DE83" i="6"/>
  <c r="DE84" i="6" s="1"/>
  <c r="DE12" i="6" s="1"/>
  <c r="DG83" i="6"/>
  <c r="DG84" i="6" s="1"/>
  <c r="DG12" i="6" s="1"/>
  <c r="DI83" i="6"/>
  <c r="DI84" i="6" s="1"/>
  <c r="DI12" i="6" s="1"/>
  <c r="DK83" i="6"/>
  <c r="DK84" i="6" s="1"/>
  <c r="DK12" i="6" s="1"/>
  <c r="DM83" i="6"/>
  <c r="DM84" i="6" s="1"/>
  <c r="DM12" i="6" s="1"/>
  <c r="DO83" i="6"/>
  <c r="DO84" i="6" s="1"/>
  <c r="DO12" i="6" s="1"/>
  <c r="DQ83" i="6"/>
  <c r="DQ84" i="6" s="1"/>
  <c r="DQ12" i="6" s="1"/>
  <c r="DS83" i="6"/>
  <c r="DS84" i="6" s="1"/>
  <c r="DS12" i="6" s="1"/>
  <c r="DU83" i="6"/>
  <c r="DU84" i="6" s="1"/>
  <c r="DU12" i="6" s="1"/>
  <c r="DW83" i="6"/>
  <c r="DW84" i="6" s="1"/>
  <c r="DW12" i="6" s="1"/>
  <c r="DY83" i="6"/>
  <c r="DY84" i="6" s="1"/>
  <c r="DY12" i="6" s="1"/>
  <c r="EA83" i="6"/>
  <c r="EA84" i="6" s="1"/>
  <c r="EA12" i="6" s="1"/>
  <c r="EC83" i="6"/>
  <c r="EC84" i="6" s="1"/>
  <c r="EC12" i="6" s="1"/>
  <c r="EE83" i="6"/>
  <c r="EE84" i="6" s="1"/>
  <c r="EE12" i="6" s="1"/>
  <c r="EG83" i="6"/>
  <c r="EG84" i="6" s="1"/>
  <c r="EG12" i="6" s="1"/>
  <c r="EI83" i="6"/>
  <c r="EI84" i="6" s="1"/>
  <c r="EI12" i="6" s="1"/>
  <c r="EK83" i="6"/>
  <c r="EK84" i="6" s="1"/>
  <c r="EK12" i="6" s="1"/>
  <c r="EM83" i="6"/>
  <c r="EM84" i="6" s="1"/>
  <c r="EM12" i="6" s="1"/>
  <c r="EO83" i="6"/>
  <c r="EO84" i="6" s="1"/>
  <c r="EO12" i="6" s="1"/>
  <c r="EQ83" i="6"/>
  <c r="EQ84" i="6" s="1"/>
  <c r="EQ12" i="6" s="1"/>
  <c r="ES83" i="6"/>
  <c r="ES84" i="6" s="1"/>
  <c r="ES12" i="6" s="1"/>
  <c r="EU83" i="6"/>
  <c r="EU84" i="6" s="1"/>
  <c r="EU12" i="6" s="1"/>
  <c r="EW83" i="6"/>
  <c r="EW84" i="6" s="1"/>
  <c r="EW12" i="6" s="1"/>
  <c r="EY83" i="6"/>
  <c r="EY84" i="6" s="1"/>
  <c r="EY12" i="6" s="1"/>
  <c r="FA83" i="6"/>
  <c r="FA84" i="6" s="1"/>
  <c r="FA12" i="6" s="1"/>
  <c r="FC83" i="6"/>
  <c r="FC84" i="6" s="1"/>
  <c r="FC12" i="6" s="1"/>
  <c r="FE83" i="6"/>
  <c r="FE84" i="6" s="1"/>
  <c r="FE12" i="6" s="1"/>
  <c r="FG83" i="6"/>
  <c r="FG84" i="6" s="1"/>
  <c r="FG12" i="6" s="1"/>
  <c r="FI83" i="6"/>
  <c r="FI84" i="6" s="1"/>
  <c r="FI12" i="6" s="1"/>
  <c r="FK83" i="6"/>
  <c r="FK84" i="6" s="1"/>
  <c r="FK12" i="6" s="1"/>
  <c r="FM83" i="6"/>
  <c r="FM84" i="6" s="1"/>
  <c r="FM12" i="6" s="1"/>
  <c r="FO83" i="6"/>
  <c r="FO84" i="6" s="1"/>
  <c r="FO12" i="6" s="1"/>
  <c r="FQ83" i="6"/>
  <c r="FQ84" i="6" s="1"/>
  <c r="FQ12" i="6" s="1"/>
  <c r="FS83" i="6"/>
  <c r="FS84" i="6" s="1"/>
  <c r="FS12" i="6" s="1"/>
  <c r="FU83" i="6"/>
  <c r="FU84" i="6" s="1"/>
  <c r="FU12" i="6" s="1"/>
  <c r="FW83" i="6"/>
  <c r="FW84" i="6" s="1"/>
  <c r="FW12" i="6" s="1"/>
  <c r="FY83" i="6"/>
  <c r="FY84" i="6" s="1"/>
  <c r="FY12" i="6" s="1"/>
  <c r="GA83" i="6"/>
  <c r="GA84" i="6" s="1"/>
  <c r="GA12" i="6" s="1"/>
  <c r="GC83" i="6"/>
  <c r="GC84" i="6" s="1"/>
  <c r="GC12" i="6" s="1"/>
  <c r="GE83" i="6"/>
  <c r="GE84" i="6" s="1"/>
  <c r="GE12" i="6" s="1"/>
  <c r="GG83" i="6"/>
  <c r="GG84" i="6" s="1"/>
  <c r="GG12" i="6" s="1"/>
  <c r="GI83" i="6"/>
  <c r="GI84" i="6" s="1"/>
  <c r="GI12" i="6" s="1"/>
  <c r="GK83" i="6"/>
  <c r="GK84" i="6" s="1"/>
  <c r="GK12" i="6" s="1"/>
  <c r="GM83" i="6"/>
  <c r="GM84" i="6" s="1"/>
  <c r="GM12" i="6" s="1"/>
  <c r="GO83" i="6"/>
  <c r="GO84" i="6" s="1"/>
  <c r="GO12" i="6" s="1"/>
  <c r="GQ83" i="6"/>
  <c r="GQ84" i="6" s="1"/>
  <c r="GQ12" i="6" s="1"/>
  <c r="GS83" i="6"/>
  <c r="GS84" i="6" s="1"/>
  <c r="GS12" i="6" s="1"/>
  <c r="GU83" i="6"/>
  <c r="GU84" i="6" s="1"/>
  <c r="GU12" i="6" s="1"/>
  <c r="GW83" i="6"/>
  <c r="GW84" i="6" s="1"/>
  <c r="GW12" i="6" s="1"/>
  <c r="GY83" i="6"/>
  <c r="GY84" i="6" s="1"/>
  <c r="GY12" i="6" s="1"/>
  <c r="HA83" i="6"/>
  <c r="HA84" i="6" s="1"/>
  <c r="HA12" i="6" s="1"/>
  <c r="HC83" i="6"/>
  <c r="HC84" i="6" s="1"/>
  <c r="HC12" i="6" s="1"/>
  <c r="HE83" i="6"/>
  <c r="HE84" i="6" s="1"/>
  <c r="HE12" i="6" s="1"/>
  <c r="HG83" i="6"/>
  <c r="HG84" i="6" s="1"/>
  <c r="HG12" i="6" s="1"/>
  <c r="HI83" i="6"/>
  <c r="HI84" i="6" s="1"/>
  <c r="HI12" i="6" s="1"/>
  <c r="HK83" i="6"/>
  <c r="HK84" i="6" s="1"/>
  <c r="HK12" i="6" s="1"/>
  <c r="HM83" i="6"/>
  <c r="HM84" i="6" s="1"/>
  <c r="HM12" i="6" s="1"/>
  <c r="HO83" i="6"/>
  <c r="HO84" i="6" s="1"/>
  <c r="HO12" i="6" s="1"/>
  <c r="HQ83" i="6"/>
  <c r="HQ84" i="6" s="1"/>
  <c r="HQ12" i="6" s="1"/>
  <c r="HS83" i="6"/>
  <c r="HS84" i="6" s="1"/>
  <c r="HS12" i="6" s="1"/>
  <c r="HU83" i="6"/>
  <c r="HU84" i="6" s="1"/>
  <c r="HU12" i="6" s="1"/>
  <c r="HW83" i="6"/>
  <c r="HW84" i="6" s="1"/>
  <c r="HW12" i="6" s="1"/>
  <c r="HY83" i="6"/>
  <c r="HY84" i="6" s="1"/>
  <c r="HY12" i="6" s="1"/>
  <c r="IA83" i="6"/>
  <c r="IA84" i="6" s="1"/>
  <c r="IA12" i="6" s="1"/>
  <c r="IC83" i="6"/>
  <c r="IC84" i="6" s="1"/>
  <c r="IC12" i="6" s="1"/>
  <c r="IE83" i="6"/>
  <c r="IE84" i="6" s="1"/>
  <c r="IE12" i="6" s="1"/>
  <c r="IG83" i="6"/>
  <c r="IG84" i="6" s="1"/>
  <c r="IG12" i="6" s="1"/>
  <c r="II83" i="6"/>
  <c r="II84" i="6" s="1"/>
  <c r="II12" i="6" s="1"/>
  <c r="IK82" i="6"/>
  <c r="IK81" i="6"/>
  <c r="IK8" i="6" s="1"/>
  <c r="IJ51" i="6"/>
  <c r="IL77" i="6"/>
  <c r="HZ54" i="5"/>
  <c r="IK8" i="5" s="1"/>
  <c r="HZ55" i="5" l="1"/>
  <c r="IK9" i="5" s="1"/>
  <c r="IK7" i="5"/>
  <c r="HZ56" i="5"/>
  <c r="IK10" i="5" s="1"/>
  <c r="IK6" i="5"/>
  <c r="IK52" i="6"/>
  <c r="IL50" i="6" s="1"/>
  <c r="IL54" i="6" s="1"/>
  <c r="IK83" i="6"/>
  <c r="IK84" i="6" s="1"/>
  <c r="IK12" i="6" s="1"/>
  <c r="HY58" i="5"/>
  <c r="HY57" i="5"/>
  <c r="IJ11" i="5" s="1"/>
  <c r="IA52" i="5"/>
  <c r="IK51" i="6"/>
  <c r="IK53" i="6" s="1"/>
  <c r="IK56" i="6" s="1"/>
  <c r="IJ53" i="6"/>
  <c r="IM78" i="6"/>
  <c r="IM77" i="6"/>
  <c r="IL79" i="6"/>
  <c r="S84" i="6"/>
  <c r="S12" i="6" s="1"/>
  <c r="IA56" i="5" l="1"/>
  <c r="IL10" i="5" s="1"/>
  <c r="IL6" i="5"/>
  <c r="HY59" i="5"/>
  <c r="IJ13" i="5" s="1"/>
  <c r="IJ12" i="5"/>
  <c r="HZ57" i="5"/>
  <c r="IK11" i="5" s="1"/>
  <c r="HZ58" i="5"/>
  <c r="IK55" i="6"/>
  <c r="IJ56" i="6"/>
  <c r="IJ57" i="6" s="1"/>
  <c r="IJ58" i="6" s="1"/>
  <c r="IJ10" i="6" s="1"/>
  <c r="IJ55" i="6"/>
  <c r="IJ6" i="6" s="1"/>
  <c r="IK6" i="6" s="1"/>
  <c r="IM79" i="6"/>
  <c r="IA53" i="5"/>
  <c r="IL7" i="5" s="1"/>
  <c r="IL52" i="6"/>
  <c r="IN76" i="6"/>
  <c r="IN80" i="6" s="1"/>
  <c r="IL51" i="6"/>
  <c r="IA54" i="5"/>
  <c r="IL8" i="5" s="1"/>
  <c r="IL81" i="6"/>
  <c r="IL8" i="6" s="1"/>
  <c r="IL82" i="6"/>
  <c r="IK12" i="5" l="1"/>
  <c r="HZ59" i="5"/>
  <c r="IK13" i="5" s="1"/>
  <c r="IM50" i="6"/>
  <c r="IM54" i="6" s="1"/>
  <c r="IN77" i="6"/>
  <c r="IL83" i="6"/>
  <c r="IL53" i="6"/>
  <c r="IA55" i="5"/>
  <c r="IL9" i="5" s="1"/>
  <c r="IM81" i="6"/>
  <c r="IM8" i="6" s="1"/>
  <c r="IM82" i="6"/>
  <c r="IM83" i="6" s="1"/>
  <c r="IM84" i="6" s="1"/>
  <c r="IM12" i="6" s="1"/>
  <c r="IB52" i="5"/>
  <c r="IN78" i="6"/>
  <c r="IK57" i="6"/>
  <c r="IK58" i="6" s="1"/>
  <c r="IK10" i="6" s="1"/>
  <c r="IB56" i="5" l="1"/>
  <c r="IM10" i="5" s="1"/>
  <c r="IM6" i="5"/>
  <c r="IO76" i="6"/>
  <c r="IO80" i="6" s="1"/>
  <c r="IB53" i="5"/>
  <c r="IM7" i="5" s="1"/>
  <c r="IM52" i="6"/>
  <c r="IA57" i="5"/>
  <c r="IL11" i="5" s="1"/>
  <c r="IA58" i="5"/>
  <c r="IB54" i="5"/>
  <c r="IM8" i="5" s="1"/>
  <c r="IL56" i="6"/>
  <c r="IL57" i="6" s="1"/>
  <c r="IL58" i="6" s="1"/>
  <c r="IL10" i="6" s="1"/>
  <c r="IL55" i="6"/>
  <c r="IL6" i="6" s="1"/>
  <c r="IL84" i="6"/>
  <c r="IL12" i="6" s="1"/>
  <c r="IN79" i="6"/>
  <c r="IM51" i="6"/>
  <c r="IA59" i="5" l="1"/>
  <c r="IL13" i="5" s="1"/>
  <c r="IL12" i="5"/>
  <c r="IO77" i="6"/>
  <c r="IO79" i="6" s="1"/>
  <c r="IO78" i="6"/>
  <c r="IC52" i="5"/>
  <c r="IM53" i="6"/>
  <c r="IN81" i="6"/>
  <c r="IN8" i="6" s="1"/>
  <c r="IN82" i="6"/>
  <c r="IB55" i="5"/>
  <c r="IM9" i="5" s="1"/>
  <c r="IN50" i="6"/>
  <c r="IN54" i="6" s="1"/>
  <c r="IC56" i="5" l="1"/>
  <c r="IN10" i="5" s="1"/>
  <c r="IN6" i="5"/>
  <c r="IC53" i="5"/>
  <c r="IO81" i="6"/>
  <c r="IO8" i="6" s="1"/>
  <c r="IO82" i="6"/>
  <c r="IP76" i="6"/>
  <c r="IN52" i="6"/>
  <c r="IN83" i="6"/>
  <c r="IO83" i="6"/>
  <c r="IO84" i="6" s="1"/>
  <c r="IO12" i="6" s="1"/>
  <c r="IN51" i="6"/>
  <c r="IB58" i="5"/>
  <c r="IB57" i="5"/>
  <c r="IM11" i="5" s="1"/>
  <c r="IM56" i="6"/>
  <c r="IM57" i="6" s="1"/>
  <c r="IM58" i="6" s="1"/>
  <c r="IM10" i="6" s="1"/>
  <c r="IM55" i="6"/>
  <c r="IM6" i="6" s="1"/>
  <c r="IC54" i="5"/>
  <c r="IN8" i="5" s="1"/>
  <c r="IB59" i="5" l="1"/>
  <c r="IM13" i="5" s="1"/>
  <c r="IM12" i="5"/>
  <c r="IC55" i="5"/>
  <c r="IN9" i="5" s="1"/>
  <c r="IN7" i="5"/>
  <c r="IO50" i="6"/>
  <c r="IO54" i="6" s="1"/>
  <c r="IN84" i="6"/>
  <c r="IN12" i="6" s="1"/>
  <c r="IP80" i="6"/>
  <c r="IP77" i="6"/>
  <c r="ID52" i="5"/>
  <c r="IO6" i="5" s="1"/>
  <c r="IN53" i="6"/>
  <c r="IP78" i="6"/>
  <c r="IC57" i="5" l="1"/>
  <c r="IN11" i="5" s="1"/>
  <c r="IC58" i="5"/>
  <c r="IN12" i="5" s="1"/>
  <c r="IC59" i="5"/>
  <c r="IN13" i="5" s="1"/>
  <c r="IQ76" i="6"/>
  <c r="IQ80" i="6" s="1"/>
  <c r="ID56" i="5"/>
  <c r="IO10" i="5" s="1"/>
  <c r="ID53" i="5"/>
  <c r="IO7" i="5" s="1"/>
  <c r="IN55" i="6"/>
  <c r="IN6" i="6" s="1"/>
  <c r="IN56" i="6"/>
  <c r="IN57" i="6" s="1"/>
  <c r="IN58" i="6" s="1"/>
  <c r="IN10" i="6" s="1"/>
  <c r="ID54" i="5"/>
  <c r="IO8" i="5" s="1"/>
  <c r="IP79" i="6"/>
  <c r="IP81" i="6" s="1"/>
  <c r="IP8" i="6" s="1"/>
  <c r="IO51" i="6"/>
  <c r="IO52" i="6"/>
  <c r="IQ77" i="6" l="1"/>
  <c r="IQ79" i="6" s="1"/>
  <c r="IP50" i="6"/>
  <c r="IP54" i="6" s="1"/>
  <c r="ID55" i="5"/>
  <c r="IP82" i="6"/>
  <c r="IE52" i="5"/>
  <c r="IO53" i="6"/>
  <c r="IQ78" i="6"/>
  <c r="ID57" i="5" l="1"/>
  <c r="IO11" i="5" s="1"/>
  <c r="IO9" i="5"/>
  <c r="IE56" i="5"/>
  <c r="IP10" i="5" s="1"/>
  <c r="IP6" i="5"/>
  <c r="ID58" i="5"/>
  <c r="IQ82" i="6"/>
  <c r="IQ81" i="6"/>
  <c r="IQ8" i="6" s="1"/>
  <c r="IP51" i="6"/>
  <c r="IP53" i="6" s="1"/>
  <c r="IP56" i="6" s="1"/>
  <c r="IE53" i="5"/>
  <c r="IP7" i="5" s="1"/>
  <c r="IP83" i="6"/>
  <c r="IQ83" i="6"/>
  <c r="IQ84" i="6" s="1"/>
  <c r="IQ12" i="6" s="1"/>
  <c r="IR76" i="6"/>
  <c r="IR78" i="6" s="1"/>
  <c r="IO56" i="6"/>
  <c r="IO57" i="6" s="1"/>
  <c r="IO58" i="6" s="1"/>
  <c r="IO10" i="6" s="1"/>
  <c r="IO55" i="6"/>
  <c r="IO6" i="6" s="1"/>
  <c r="IE54" i="5"/>
  <c r="IP8" i="5" s="1"/>
  <c r="IP52" i="6"/>
  <c r="IP55" i="6" l="1"/>
  <c r="IP6" i="6" s="1"/>
  <c r="ID59" i="5"/>
  <c r="IO13" i="5" s="1"/>
  <c r="IO12" i="5"/>
  <c r="IP57" i="6"/>
  <c r="IP58" i="6" s="1"/>
  <c r="IP10" i="6" s="1"/>
  <c r="IP84" i="6"/>
  <c r="IP12" i="6" s="1"/>
  <c r="IQ50" i="6"/>
  <c r="IF52" i="5"/>
  <c r="IR80" i="6"/>
  <c r="IR77" i="6"/>
  <c r="IR79" i="6" s="1"/>
  <c r="IE55" i="5"/>
  <c r="IP9" i="5" s="1"/>
  <c r="IF56" i="5" l="1"/>
  <c r="IQ10" i="5" s="1"/>
  <c r="IQ6" i="5"/>
  <c r="IF53" i="5"/>
  <c r="IQ7" i="5" s="1"/>
  <c r="IQ54" i="6"/>
  <c r="IQ51" i="6"/>
  <c r="IE57" i="5"/>
  <c r="IP11" i="5" s="1"/>
  <c r="IE58" i="5"/>
  <c r="IR81" i="6"/>
  <c r="IR8" i="6" s="1"/>
  <c r="IR82" i="6"/>
  <c r="IR83" i="6" s="1"/>
  <c r="IQ52" i="6"/>
  <c r="IF55" i="5"/>
  <c r="IF54" i="5"/>
  <c r="IQ8" i="5" s="1"/>
  <c r="IF58" i="5" l="1"/>
  <c r="IQ9" i="5"/>
  <c r="IE59" i="5"/>
  <c r="IP13" i="5" s="1"/>
  <c r="IP12" i="5"/>
  <c r="IQ53" i="6"/>
  <c r="IQ55" i="6" s="1"/>
  <c r="IQ6" i="6" s="1"/>
  <c r="J68" i="6"/>
  <c r="IQ56" i="6"/>
  <c r="IQ57" i="6" s="1"/>
  <c r="IQ58" i="6" s="1"/>
  <c r="IQ10" i="6" s="1"/>
  <c r="IR84" i="6"/>
  <c r="IR12" i="6" s="1"/>
  <c r="J66" i="6"/>
  <c r="IF57" i="5"/>
  <c r="IQ11" i="5" s="1"/>
  <c r="IG52" i="5"/>
  <c r="IR6" i="5" s="1"/>
  <c r="IR50" i="6"/>
  <c r="IR54" i="6" s="1"/>
  <c r="IF59" i="5" l="1"/>
  <c r="IQ13" i="5" s="1"/>
  <c r="IQ12" i="5"/>
  <c r="J26" i="6"/>
  <c r="J65" i="6"/>
  <c r="J25" i="6" s="1"/>
  <c r="IG56" i="5"/>
  <c r="IR10" i="5" s="1"/>
  <c r="IG53" i="5"/>
  <c r="IR7" i="5" s="1"/>
  <c r="IG54" i="5"/>
  <c r="IR8" i="5" s="1"/>
  <c r="IR52" i="6"/>
  <c r="IR51" i="6"/>
  <c r="IR53" i="6" s="1"/>
  <c r="IR56" i="6" s="1"/>
  <c r="IR57" i="6" s="1"/>
  <c r="IR55" i="6" l="1"/>
  <c r="IR6" i="6" s="1"/>
  <c r="D66" i="6"/>
  <c r="IG55" i="5"/>
  <c r="IG57" i="5" s="1"/>
  <c r="IR11" i="5" s="1"/>
  <c r="IR58" i="6"/>
  <c r="IR10" i="6" s="1"/>
  <c r="D63" i="6"/>
  <c r="D23" i="6" s="1"/>
  <c r="IH52" i="5"/>
  <c r="IG58" i="5" l="1"/>
  <c r="IR9" i="5"/>
  <c r="IH56" i="5"/>
  <c r="IS10" i="5" s="1"/>
  <c r="IS6" i="5"/>
  <c r="IH53" i="5"/>
  <c r="IS7" i="5" s="1"/>
  <c r="IH54" i="5"/>
  <c r="IS8" i="5" s="1"/>
  <c r="IG59" i="5" l="1"/>
  <c r="IR13" i="5" s="1"/>
  <c r="IR12" i="5"/>
  <c r="II52" i="5"/>
  <c r="IH55" i="5"/>
  <c r="IS9" i="5" s="1"/>
  <c r="II56" i="5" l="1"/>
  <c r="IT10" i="5" s="1"/>
  <c r="IT6" i="5"/>
  <c r="II53" i="5"/>
  <c r="IT7" i="5" s="1"/>
  <c r="IH58" i="5"/>
  <c r="IH57" i="5"/>
  <c r="IS11" i="5" s="1"/>
  <c r="II54" i="5"/>
  <c r="IT8" i="5" s="1"/>
  <c r="IH59" i="5" l="1"/>
  <c r="IS13" i="5" s="1"/>
  <c r="IS12" i="5"/>
  <c r="IJ52" i="5"/>
  <c r="IJ53" i="5" s="1"/>
  <c r="IU7" i="5" s="1"/>
  <c r="II55" i="5"/>
  <c r="IT9" i="5" s="1"/>
  <c r="IJ56" i="5" l="1"/>
  <c r="IU10" i="5" s="1"/>
  <c r="IU6" i="5"/>
  <c r="IJ55" i="5"/>
  <c r="II57" i="5"/>
  <c r="IT11" i="5" s="1"/>
  <c r="II58" i="5"/>
  <c r="IJ54" i="5"/>
  <c r="IU8" i="5" s="1"/>
  <c r="IJ58" i="5" l="1"/>
  <c r="IJ59" i="5" s="1"/>
  <c r="IU13" i="5" s="1"/>
  <c r="II59" i="5"/>
  <c r="IT13" i="5" s="1"/>
  <c r="IT12" i="5"/>
  <c r="IJ57" i="5"/>
  <c r="IU11" i="5" s="1"/>
  <c r="IU9" i="5"/>
  <c r="IK52" i="5"/>
  <c r="IV6" i="5" s="1"/>
  <c r="IU12" i="5" l="1"/>
  <c r="IK56" i="5"/>
  <c r="IV10" i="5" s="1"/>
  <c r="IK53" i="5"/>
  <c r="IV7" i="5" s="1"/>
  <c r="IK54" i="5"/>
  <c r="IV8" i="5" s="1"/>
  <c r="IL52" i="5" l="1"/>
  <c r="IK55" i="5"/>
  <c r="IK57" i="5" l="1"/>
  <c r="IV11" i="5" s="1"/>
  <c r="IV9" i="5"/>
  <c r="IL56" i="5"/>
  <c r="IW10" i="5" s="1"/>
  <c r="IW6" i="5"/>
  <c r="IL53" i="5"/>
  <c r="IK58" i="5"/>
  <c r="IL54" i="5"/>
  <c r="IW8" i="5" s="1"/>
  <c r="IK59" i="5" l="1"/>
  <c r="IV13" i="5" s="1"/>
  <c r="IV12" i="5"/>
  <c r="IL55" i="5"/>
  <c r="IL57" i="5" s="1"/>
  <c r="IW11" i="5" s="1"/>
  <c r="IW7" i="5"/>
  <c r="IM52" i="5"/>
  <c r="IX6" i="5" s="1"/>
  <c r="IL58" i="5" l="1"/>
  <c r="IW9" i="5"/>
  <c r="IM56" i="5"/>
  <c r="IX10" i="5" s="1"/>
  <c r="IM53" i="5"/>
  <c r="IX7" i="5" s="1"/>
  <c r="IM54" i="5"/>
  <c r="IX8" i="5" s="1"/>
  <c r="IL59" i="5" l="1"/>
  <c r="IW13" i="5" s="1"/>
  <c r="IW12" i="5"/>
  <c r="IN52" i="5"/>
  <c r="IN53" i="5" s="1"/>
  <c r="IM55" i="5"/>
  <c r="IN55" i="5" l="1"/>
  <c r="IY9" i="5" s="1"/>
  <c r="IY7" i="5"/>
  <c r="IM58" i="5"/>
  <c r="IX9" i="5"/>
  <c r="IN56" i="5"/>
  <c r="IY10" i="5" s="1"/>
  <c r="IY6" i="5"/>
  <c r="IM57" i="5"/>
  <c r="IX11" i="5" s="1"/>
  <c r="IN54" i="5"/>
  <c r="IY8" i="5" s="1"/>
  <c r="IN58" i="5" l="1"/>
  <c r="IN57" i="5"/>
  <c r="IY11" i="5" s="1"/>
  <c r="IN59" i="5"/>
  <c r="IY13" i="5" s="1"/>
  <c r="IY12" i="5"/>
  <c r="IM59" i="5"/>
  <c r="IX13" i="5" s="1"/>
  <c r="IX12" i="5"/>
  <c r="IO52" i="5"/>
  <c r="IZ6" i="5" s="1"/>
  <c r="IO56" i="5" l="1"/>
  <c r="IZ10" i="5" s="1"/>
  <c r="IO53" i="5"/>
  <c r="IZ7" i="5" s="1"/>
  <c r="IO54" i="5"/>
  <c r="IZ8" i="5" s="1"/>
  <c r="IP52" i="5" l="1"/>
  <c r="IO55" i="5"/>
  <c r="IO57" i="5" l="1"/>
  <c r="IZ11" i="5" s="1"/>
  <c r="IZ9" i="5"/>
  <c r="IP56" i="5"/>
  <c r="JA10" i="5" s="1"/>
  <c r="JA6" i="5"/>
  <c r="IP53" i="5"/>
  <c r="IO58" i="5"/>
  <c r="IP54" i="5"/>
  <c r="JA8" i="5" s="1"/>
  <c r="IO59" i="5" l="1"/>
  <c r="IZ13" i="5" s="1"/>
  <c r="IZ12" i="5"/>
  <c r="IP55" i="5"/>
  <c r="IP58" i="5" s="1"/>
  <c r="JA7" i="5"/>
  <c r="IQ52" i="5"/>
  <c r="IP59" i="5" l="1"/>
  <c r="JA13" i="5" s="1"/>
  <c r="JA12" i="5"/>
  <c r="IP57" i="5"/>
  <c r="JA11" i="5" s="1"/>
  <c r="JA9" i="5"/>
  <c r="IQ54" i="5"/>
  <c r="JB8" i="5" s="1"/>
  <c r="JB6" i="5"/>
  <c r="IQ56" i="5"/>
  <c r="JB10" i="5" s="1"/>
  <c r="IQ53" i="5"/>
  <c r="JB7" i="5" s="1"/>
  <c r="IR52" i="5"/>
  <c r="IR56" i="5" l="1"/>
  <c r="JC10" i="5" s="1"/>
  <c r="JC6" i="5"/>
  <c r="IR54" i="5"/>
  <c r="JC8" i="5" s="1"/>
  <c r="IR53" i="5"/>
  <c r="IQ55" i="5"/>
  <c r="IQ57" i="5" l="1"/>
  <c r="JB11" i="5" s="1"/>
  <c r="JB9" i="5"/>
  <c r="IR55" i="5"/>
  <c r="IR57" i="5" s="1"/>
  <c r="JC11" i="5" s="1"/>
  <c r="JC7" i="5"/>
  <c r="IQ58" i="5"/>
  <c r="IS52" i="5"/>
  <c r="IS56" i="5" l="1"/>
  <c r="JD10" i="5" s="1"/>
  <c r="JD6" i="5"/>
  <c r="IR58" i="5"/>
  <c r="JC9" i="5"/>
  <c r="IQ59" i="5"/>
  <c r="JB13" i="5" s="1"/>
  <c r="JB12" i="5"/>
  <c r="IS53" i="5"/>
  <c r="JD7" i="5" s="1"/>
  <c r="IS54" i="5"/>
  <c r="JD8" i="5" s="1"/>
  <c r="JC12" i="5" l="1"/>
  <c r="IR59" i="5"/>
  <c r="JC13" i="5" s="1"/>
  <c r="IT52" i="5"/>
  <c r="IS55" i="5"/>
  <c r="JD9" i="5" s="1"/>
  <c r="IT56" i="5" l="1"/>
  <c r="JE10" i="5" s="1"/>
  <c r="JE6" i="5"/>
  <c r="IT53" i="5"/>
  <c r="IS58" i="5"/>
  <c r="IS57" i="5"/>
  <c r="JD11" i="5" s="1"/>
  <c r="IT54" i="5"/>
  <c r="JE8" i="5" s="1"/>
  <c r="IS59" i="5" l="1"/>
  <c r="JD13" i="5" s="1"/>
  <c r="JD12" i="5"/>
  <c r="IT55" i="5"/>
  <c r="IT57" i="5" s="1"/>
  <c r="JE7" i="5"/>
  <c r="D47" i="5" l="1"/>
  <c r="D29" i="5" s="1"/>
  <c r="JE11" i="5"/>
  <c r="IT58" i="5"/>
  <c r="JE9" i="5"/>
  <c r="IT59" i="5" l="1"/>
  <c r="JE12" i="5"/>
  <c r="D48" i="5" l="1"/>
  <c r="D28" i="5" s="1"/>
  <c r="JE13" i="5"/>
</calcChain>
</file>

<file path=xl/sharedStrings.xml><?xml version="1.0" encoding="utf-8"?>
<sst xmlns="http://schemas.openxmlformats.org/spreadsheetml/2006/main" count="145" uniqueCount="91">
  <si>
    <t>Time in seconds</t>
  </si>
  <si>
    <t>Mass of propellant burnt</t>
  </si>
  <si>
    <t>Mass of propellant left</t>
  </si>
  <si>
    <t>Average G force</t>
  </si>
  <si>
    <t>Period</t>
  </si>
  <si>
    <t>Seconds per period</t>
  </si>
  <si>
    <t>Mass of Rocket plus Payload</t>
  </si>
  <si>
    <t xml:space="preserve"> Burn time in seconds</t>
  </si>
  <si>
    <t>Stage 2</t>
  </si>
  <si>
    <t>Total mass</t>
  </si>
  <si>
    <t>SINGLE STAGE</t>
  </si>
  <si>
    <t>STAGE 1</t>
  </si>
  <si>
    <t>STAGE 2</t>
  </si>
  <si>
    <t>Mass of Rocket+Payload</t>
  </si>
  <si>
    <t>Avg mass of Rocket+Payload</t>
  </si>
  <si>
    <t>Ratio Launch mass to Payload</t>
  </si>
  <si>
    <t>Burn time in seconds</t>
  </si>
  <si>
    <t>Mass of Rocket+St2+Payload</t>
  </si>
  <si>
    <t>Stage 2 additional velocity</t>
  </si>
  <si>
    <t>Stage 1 maximum G force</t>
  </si>
  <si>
    <t>Stage 2 maximum G force</t>
  </si>
  <si>
    <t>Maximum G force</t>
  </si>
  <si>
    <t>Parameters common to both Rockets</t>
  </si>
  <si>
    <t>Single stage</t>
  </si>
  <si>
    <t>Two stage</t>
  </si>
  <si>
    <t>Thrust (set to mass x 1.5)</t>
  </si>
  <si>
    <t>Number of seconds per period</t>
  </si>
  <si>
    <t>Multistage</t>
  </si>
  <si>
    <t xml:space="preserve"> Thrust (set to mass x 1.5)</t>
  </si>
  <si>
    <t xml:space="preserve"> Stage 1</t>
  </si>
  <si>
    <t xml:space="preserve"> Stage 2 additional velocity</t>
  </si>
  <si>
    <t xml:space="preserve"> SS average g force</t>
  </si>
  <si>
    <t xml:space="preserve"> S1 average g force</t>
  </si>
  <si>
    <t xml:space="preserve"> S2 average g force</t>
  </si>
  <si>
    <t xml:space="preserve"> Propellant mass in kgs</t>
  </si>
  <si>
    <t xml:space="preserve"> Structural mass of the Rocket in kgs</t>
  </si>
  <si>
    <t xml:space="preserve"> Total mass of Rocket and Payload in kgs</t>
  </si>
  <si>
    <t xml:space="preserve"> Thrust in kgs (set to Rocket mass x 1.5)</t>
  </si>
  <si>
    <t>Thrust in kgs</t>
  </si>
  <si>
    <t>Acceleration in metres / sec / sec</t>
  </si>
  <si>
    <t>Speed in metres per sec</t>
  </si>
  <si>
    <t xml:space="preserve"> Stage 1 burnout velocity kph</t>
  </si>
  <si>
    <t xml:space="preserve"> Stage 2 burnout velocity kph</t>
  </si>
  <si>
    <t>Propellant mass in kgs</t>
  </si>
  <si>
    <t>Structural mass in kgs</t>
  </si>
  <si>
    <t>Velocity at burnout in kph</t>
  </si>
  <si>
    <t>Rocket mass in kgs</t>
  </si>
  <si>
    <t>Stage 1 burnout velocity kph</t>
  </si>
  <si>
    <t>Stage 2 burnout velocity kph</t>
  </si>
  <si>
    <t>Acceleration in metres/sec/sec</t>
  </si>
  <si>
    <t>Speed in kph</t>
  </si>
  <si>
    <t>CHECK INPUT</t>
  </si>
  <si>
    <t>Payload</t>
  </si>
  <si>
    <t>Mass</t>
  </si>
  <si>
    <t>MR</t>
  </si>
  <si>
    <t>SI</t>
  </si>
  <si>
    <t>MAX</t>
  </si>
  <si>
    <t>SS Payload</t>
  </si>
  <si>
    <t>SS Mass</t>
  </si>
  <si>
    <t>Multi Payload</t>
  </si>
  <si>
    <t>Multi Mass</t>
  </si>
  <si>
    <t>Multi split</t>
  </si>
  <si>
    <t xml:space="preserve"> SS speed in kph</t>
  </si>
  <si>
    <t xml:space="preserve"> S1 speed in kph</t>
  </si>
  <si>
    <t xml:space="preserve"> S2 speed in kph</t>
  </si>
  <si>
    <t xml:space="preserve"> Ratio of initial mass to Payload</t>
  </si>
  <si>
    <t xml:space="preserve"> </t>
  </si>
  <si>
    <t xml:space="preserve"> Stage burnout velocity in kph</t>
  </si>
  <si>
    <t>Mass of propellant burnt this period</t>
  </si>
  <si>
    <t>Average mass of Rocket plus Payload this period</t>
  </si>
  <si>
    <t>Average g force during this period</t>
  </si>
  <si>
    <t>Acceleration in metres/second/period</t>
  </si>
  <si>
    <t>Thrust in kilograms</t>
  </si>
  <si>
    <t>Mass of propellant left at end of the period</t>
  </si>
  <si>
    <t>Speed in metres/second at end of the period</t>
  </si>
  <si>
    <t xml:space="preserve"> Structural mass of the Rocket in kilograms</t>
  </si>
  <si>
    <t xml:space="preserve"> Total mass of Rocket and Payload in kilograms</t>
  </si>
  <si>
    <t xml:space="preserve"> Thrust in kilograms (set to Rocket mass x 1.5)</t>
  </si>
  <si>
    <t xml:space="preserve"> Rocket mass (5000 to 100000 kgs)</t>
  </si>
  <si>
    <t xml:space="preserve"> Payload           (100 to 10000 kgs)</t>
  </si>
  <si>
    <t xml:space="preserve"> Specific impulse (200 to 400)</t>
  </si>
  <si>
    <t xml:space="preserve"> Mass ratio            (4 to 12)</t>
  </si>
  <si>
    <t xml:space="preserve"> Stage 1 / Stage 2 mass  (2 to 10)</t>
  </si>
  <si>
    <t xml:space="preserve"> Propellant mass in kilograms</t>
  </si>
  <si>
    <t xml:space="preserve"> Structural mass in kilograms</t>
  </si>
  <si>
    <t xml:space="preserve"> Rocket mass in kilograms</t>
  </si>
  <si>
    <t xml:space="preserve"> Total mass at ignition in kilograms</t>
  </si>
  <si>
    <t xml:space="preserve"> Payload mass in kilograms          (100 to 10000)</t>
  </si>
  <si>
    <t xml:space="preserve"> Rocket mass in kilograms         (5000 to 100000)</t>
  </si>
  <si>
    <t xml:space="preserve"> Specific impulse of the propellant  (200 to 400)</t>
  </si>
  <si>
    <t xml:space="preserve"> Mass ratio of the Rocket                   (4 to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</si>
</sst>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8"/>
      <name val="Arial"/>
    </font>
    <font>
      <sz val="12"/>
      <name val="Arial"/>
    </font>
    <font>
      <sz val="9"/>
      <name val="Arial"/>
    </font>
    <font>
      <b/>
      <sz val="10"/>
      <color indexed="10"/>
      <name val="Arial"/>
      <family val="2"/>
    </font>
    <font>
      <sz val="8"/>
      <color indexed="12"/>
      <name val="Arial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9"/>
      <name val="Arial"/>
    </font>
    <font>
      <sz val="10"/>
      <name val="Arial"/>
    </font>
    <font>
      <sz val="9"/>
      <color theme="1" tint="0.14999847407452621"/>
      <name val="Arial"/>
      <family val="2"/>
    </font>
    <font>
      <sz val="12"/>
      <color theme="1" tint="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/>
    <xf numFmtId="2" fontId="2" fillId="0" borderId="0" xfId="0" applyNumberFormat="1" applyFont="1"/>
    <xf numFmtId="0" fontId="2" fillId="3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2" fillId="4" borderId="0" xfId="0" applyFont="1" applyFill="1" applyBorder="1"/>
    <xf numFmtId="0" fontId="0" fillId="4" borderId="0" xfId="0" applyFill="1" applyBorder="1"/>
    <xf numFmtId="0" fontId="2" fillId="4" borderId="7" xfId="0" applyFont="1" applyFill="1" applyBorder="1"/>
    <xf numFmtId="0" fontId="3" fillId="4" borderId="0" xfId="0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8" xfId="0" applyFill="1" applyBorder="1"/>
    <xf numFmtId="0" fontId="2" fillId="4" borderId="6" xfId="0" applyFont="1" applyFill="1" applyBorder="1"/>
    <xf numFmtId="1" fontId="2" fillId="4" borderId="7" xfId="0" applyNumberFormat="1" applyFont="1" applyFill="1" applyBorder="1" applyAlignment="1">
      <alignment horizontal="center"/>
    </xf>
    <xf numFmtId="1" fontId="0" fillId="4" borderId="0" xfId="0" applyNumberFormat="1" applyFill="1" applyBorder="1"/>
    <xf numFmtId="0" fontId="2" fillId="4" borderId="9" xfId="0" applyFont="1" applyFill="1" applyBorder="1"/>
    <xf numFmtId="1" fontId="2" fillId="4" borderId="10" xfId="0" applyNumberFormat="1" applyFont="1" applyFill="1" applyBorder="1"/>
    <xf numFmtId="1" fontId="2" fillId="4" borderId="0" xfId="0" applyNumberFormat="1" applyFont="1" applyFill="1" applyBorder="1"/>
    <xf numFmtId="1" fontId="2" fillId="4" borderId="10" xfId="0" applyNumberFormat="1" applyFont="1" applyFill="1" applyBorder="1" applyAlignment="1">
      <alignment horizontal="center"/>
    </xf>
    <xf numFmtId="0" fontId="2" fillId="4" borderId="11" xfId="0" applyFont="1" applyFill="1" applyBorder="1"/>
    <xf numFmtId="0" fontId="2" fillId="4" borderId="3" xfId="0" applyFont="1" applyFill="1" applyBorder="1"/>
    <xf numFmtId="1" fontId="2" fillId="4" borderId="0" xfId="0" applyNumberFormat="1" applyFont="1" applyFill="1" applyBorder="1" applyAlignment="1">
      <alignment horizontal="center" vertical="center"/>
    </xf>
    <xf numFmtId="0" fontId="0" fillId="4" borderId="9" xfId="0" applyFill="1" applyBorder="1"/>
    <xf numFmtId="0" fontId="0" fillId="4" borderId="12" xfId="0" applyFill="1" applyBorder="1"/>
    <xf numFmtId="0" fontId="2" fillId="4" borderId="12" xfId="0" applyFont="1" applyFill="1" applyBorder="1"/>
    <xf numFmtId="1" fontId="2" fillId="3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2" borderId="4" xfId="0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0" fillId="2" borderId="6" xfId="0" applyFill="1" applyBorder="1"/>
    <xf numFmtId="0" fontId="2" fillId="2" borderId="7" xfId="0" applyFont="1" applyFill="1" applyBorder="1"/>
    <xf numFmtId="0" fontId="0" fillId="2" borderId="9" xfId="0" applyFill="1" applyBorder="1"/>
    <xf numFmtId="0" fontId="2" fillId="2" borderId="12" xfId="0" applyFont="1" applyFill="1" applyBorder="1"/>
    <xf numFmtId="0" fontId="2" fillId="2" borderId="10" xfId="0" applyFont="1" applyFill="1" applyBorder="1"/>
    <xf numFmtId="1" fontId="2" fillId="4" borderId="7" xfId="0" applyNumberFormat="1" applyFont="1" applyFill="1" applyBorder="1"/>
    <xf numFmtId="0" fontId="2" fillId="4" borderId="12" xfId="0" applyFont="1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4" borderId="7" xfId="0" applyFill="1" applyBorder="1"/>
    <xf numFmtId="1" fontId="5" fillId="5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11" xfId="0" applyFont="1" applyBorder="1"/>
    <xf numFmtId="0" fontId="2" fillId="0" borderId="13" xfId="0" applyFont="1" applyBorder="1"/>
    <xf numFmtId="1" fontId="2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2" borderId="5" xfId="0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4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5" fillId="5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vertical="center"/>
    </xf>
    <xf numFmtId="1" fontId="2" fillId="4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10" fillId="0" borderId="0" xfId="0" applyFont="1"/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1" fillId="2" borderId="0" xfId="0" applyFont="1" applyFill="1" applyBorder="1"/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Border="1"/>
    <xf numFmtId="1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/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84129742087916"/>
          <c:y val="8.9202286908959205E-2"/>
          <c:w val="0.55140501449450618"/>
          <c:h val="0.62441600836271449"/>
        </c:manualLayout>
      </c:layout>
      <c:barChart>
        <c:barDir val="col"/>
        <c:grouping val="stacked"/>
        <c:varyColors val="0"/>
        <c:ser>
          <c:idx val="0"/>
          <c:order val="0"/>
          <c:tx>
            <c:v>Single stage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Multistage!$P$17:$Q$17</c:f>
              <c:strCache>
                <c:ptCount val="2"/>
                <c:pt idx="0">
                  <c:v>Single stage</c:v>
                </c:pt>
                <c:pt idx="1">
                  <c:v>Two stage</c:v>
                </c:pt>
              </c:strCache>
            </c:strRef>
          </c:cat>
          <c:val>
            <c:numRef>
              <c:f>Multistage!$P$14:$Q$14</c:f>
              <c:numCache>
                <c:formatCode>General</c:formatCode>
                <c:ptCount val="2"/>
                <c:pt idx="0" formatCode="0">
                  <c:v>50000</c:v>
                </c:pt>
              </c:numCache>
            </c:numRef>
          </c:val>
        </c:ser>
        <c:ser>
          <c:idx val="1"/>
          <c:order val="1"/>
          <c:tx>
            <c:v>Stage 1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Multistage!$P$17:$Q$17</c:f>
              <c:strCache>
                <c:ptCount val="2"/>
                <c:pt idx="0">
                  <c:v>Single stage</c:v>
                </c:pt>
                <c:pt idx="1">
                  <c:v>Two stage</c:v>
                </c:pt>
              </c:strCache>
            </c:strRef>
          </c:cat>
          <c:val>
            <c:numRef>
              <c:f>Multistage!$P$16:$Q$16</c:f>
              <c:numCache>
                <c:formatCode>0</c:formatCode>
                <c:ptCount val="2"/>
                <c:pt idx="1">
                  <c:v>42857.142857142855</c:v>
                </c:pt>
              </c:numCache>
            </c:numRef>
          </c:val>
        </c:ser>
        <c:ser>
          <c:idx val="2"/>
          <c:order val="2"/>
          <c:tx>
            <c:v>Stage 2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Multistage!$P$17:$Q$17</c:f>
              <c:strCache>
                <c:ptCount val="2"/>
                <c:pt idx="0">
                  <c:v>Single stage</c:v>
                </c:pt>
                <c:pt idx="1">
                  <c:v>Two stage</c:v>
                </c:pt>
              </c:strCache>
            </c:strRef>
          </c:cat>
          <c:val>
            <c:numRef>
              <c:f>Multistage!$P$15:$Q$15</c:f>
              <c:numCache>
                <c:formatCode>0</c:formatCode>
                <c:ptCount val="2"/>
                <c:pt idx="1">
                  <c:v>7142.8571428571449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058608"/>
        <c:axId val="218059392"/>
      </c:barChart>
      <c:catAx>
        <c:axId val="21805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05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05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058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Velocity in kph</a:t>
            </a:r>
          </a:p>
        </c:rich>
      </c:tx>
      <c:layout>
        <c:manualLayout>
          <c:xMode val="edge"/>
          <c:yMode val="edge"/>
          <c:x val="0.37750080642872463"/>
          <c:y val="5.4054482061460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00028839172934"/>
          <c:y val="0.19459613542125806"/>
          <c:w val="0.63000134582807032"/>
          <c:h val="0.6000047508822125"/>
        </c:manualLayout>
      </c:layout>
      <c:lineChart>
        <c:grouping val="standard"/>
        <c:varyColors val="0"/>
        <c:ser>
          <c:idx val="0"/>
          <c:order val="0"/>
          <c:tx>
            <c:v>SS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Multistage!$S$10:$IR$10</c:f>
              <c:numCache>
                <c:formatCode>0</c:formatCode>
                <c:ptCount val="234"/>
                <c:pt idx="0">
                  <c:v>45.273149468366803</c:v>
                </c:pt>
                <c:pt idx="1">
                  <c:v>90.712900868783862</c:v>
                </c:pt>
                <c:pt idx="2">
                  <c:v>136.32048489636216</c:v>
                </c:pt>
                <c:pt idx="3">
                  <c:v>182.09714593355781</c:v>
                </c:pt>
                <c:pt idx="4">
                  <c:v>228.04414225389522</c:v>
                </c:pt>
                <c:pt idx="5">
                  <c:v>274.16274622949379</c:v>
                </c:pt>
                <c:pt idx="6">
                  <c:v>320.45424454248587</c:v>
                </c:pt>
                <c:pt idx="7">
                  <c:v>366.91993840041118</c:v>
                </c:pt>
                <c:pt idx="8">
                  <c:v>413.56114375568035</c:v>
                </c:pt>
                <c:pt idx="9">
                  <c:v>460.37919152919847</c:v>
                </c:pt>
                <c:pt idx="10">
                  <c:v>507.37542783824404</c:v>
                </c:pt>
                <c:pt idx="11">
                  <c:v>554.55121422870116</c:v>
                </c:pt>
                <c:pt idx="12">
                  <c:v>601.90792791174533</c:v>
                </c:pt>
                <c:pt idx="13">
                  <c:v>649.44696200508497</c:v>
                </c:pt>
                <c:pt idx="14">
                  <c:v>697.1697257788644</c:v>
                </c:pt>
                <c:pt idx="15">
                  <c:v>745.0776449063377</c:v>
                </c:pt>
                <c:pt idx="16">
                  <c:v>793.17216171942448</c:v>
                </c:pt>
                <c:pt idx="17">
                  <c:v>841.45473546926166</c:v>
                </c:pt>
                <c:pt idx="18">
                  <c:v>889.92684259186808</c:v>
                </c:pt>
                <c:pt idx="19">
                  <c:v>938.58997697904681</c:v>
                </c:pt>
                <c:pt idx="20">
                  <c:v>987.44565025464351</c:v>
                </c:pt>
                <c:pt idx="21">
                  <c:v>1036.4953920562941</c:v>
                </c:pt>
                <c:pt idx="22">
                  <c:v>1085.7407503227894</c:v>
                </c:pt>
                <c:pt idx="23">
                  <c:v>1135.183291587193</c:v>
                </c:pt>
                <c:pt idx="24">
                  <c:v>1184.8246012758516</c:v>
                </c:pt>
                <c:pt idx="25">
                  <c:v>1234.6662840134395</c:v>
                </c:pt>
                <c:pt idx="26">
                  <c:v>1284.7099639341852</c:v>
                </c:pt>
                <c:pt idx="27">
                  <c:v>1334.957284999429</c:v>
                </c:pt>
                <c:pt idx="28">
                  <c:v>1385.4099113216698</c:v>
                </c:pt>
                <c:pt idx="29">
                  <c:v>1436.0695274952577</c:v>
                </c:pt>
                <c:pt idx="30">
                  <c:v>1486.937838933899</c:v>
                </c:pt>
                <c:pt idx="31">
                  <c:v>1538.0165722151417</c:v>
                </c:pt>
                <c:pt idx="32">
                  <c:v>1589.3074754320151</c:v>
                </c:pt>
                <c:pt idx="33">
                  <c:v>1640.8123185520039</c:v>
                </c:pt>
                <c:pt idx="34">
                  <c:v>1692.5328937835391</c:v>
                </c:pt>
                <c:pt idx="35">
                  <c:v>1744.4710159501981</c:v>
                </c:pt>
                <c:pt idx="36">
                  <c:v>1796.6285228728057</c:v>
                </c:pt>
                <c:pt idx="37">
                  <c:v>1849.0072757596413</c:v>
                </c:pt>
                <c:pt idx="38">
                  <c:v>1901.6091596049575</c:v>
                </c:pt>
                <c:pt idx="39">
                  <c:v>1954.4360835960208</c:v>
                </c:pt>
                <c:pt idx="40">
                  <c:v>2007.4899815288989</c:v>
                </c:pt>
                <c:pt idx="41">
                  <c:v>2060.7728122332187</c:v>
                </c:pt>
                <c:pt idx="42">
                  <c:v>2114.2865600061277</c:v>
                </c:pt>
                <c:pt idx="43">
                  <c:v>2168.0332350556996</c:v>
                </c:pt>
                <c:pt idx="44">
                  <c:v>2222.0148739540332</c:v>
                </c:pt>
                <c:pt idx="45">
                  <c:v>2276.2335401002983</c:v>
                </c:pt>
                <c:pt idx="46">
                  <c:v>2330.6913241939915</c:v>
                </c:pt>
                <c:pt idx="47">
                  <c:v>2385.3903447186744</c:v>
                </c:pt>
                <c:pt idx="48">
                  <c:v>2440.3327484364777</c:v>
                </c:pt>
                <c:pt idx="49">
                  <c:v>2495.5207108936461</c:v>
                </c:pt>
                <c:pt idx="50">
                  <c:v>2550.9564369374425</c:v>
                </c:pt>
                <c:pt idx="51">
                  <c:v>2606.6421612447034</c:v>
                </c:pt>
                <c:pt idx="52">
                  <c:v>2662.5801488623606</c:v>
                </c:pt>
                <c:pt idx="53">
                  <c:v>2718.7726957602722</c:v>
                </c:pt>
                <c:pt idx="54">
                  <c:v>2775.2221293966818</c:v>
                </c:pt>
                <c:pt idx="55">
                  <c:v>2831.9308092966658</c:v>
                </c:pt>
                <c:pt idx="56">
                  <c:v>2888.9011276439255</c:v>
                </c:pt>
                <c:pt idx="57">
                  <c:v>2946.1355098862905</c:v>
                </c:pt>
                <c:pt idx="58">
                  <c:v>3003.6364153553227</c:v>
                </c:pt>
                <c:pt idx="59">
                  <c:v>3061.4063379004183</c:v>
                </c:pt>
                <c:pt idx="60">
                  <c:v>3119.4478065378025</c:v>
                </c:pt>
                <c:pt idx="61">
                  <c:v>3177.7633861148606</c:v>
                </c:pt>
                <c:pt idx="62">
                  <c:v>3236.3556779902233</c:v>
                </c:pt>
                <c:pt idx="63">
                  <c:v>3295.227320730065</c:v>
                </c:pt>
                <c:pt idx="64">
                  <c:v>3354.3809908210851</c:v>
                </c:pt>
                <c:pt idx="65">
                  <c:v>3413.8194034006428</c:v>
                </c:pt>
                <c:pt idx="66">
                  <c:v>3473.5453130045548</c:v>
                </c:pt>
                <c:pt idx="67">
                  <c:v>3533.5615143330633</c:v>
                </c:pt>
                <c:pt idx="68">
                  <c:v>3593.8708430355109</c:v>
                </c:pt>
                <c:pt idx="69">
                  <c:v>3654.4761765142689</c:v>
                </c:pt>
                <c:pt idx="70">
                  <c:v>3715.3804347484993</c:v>
                </c:pt>
                <c:pt idx="71">
                  <c:v>3776.5865811383205</c:v>
                </c:pt>
                <c:pt idx="72">
                  <c:v>3838.0976233700135</c:v>
                </c:pt>
                <c:pt idx="73">
                  <c:v>3899.9166143028724</c:v>
                </c:pt>
                <c:pt idx="74">
                  <c:v>3962.0466528783736</c:v>
                </c:pt>
                <c:pt idx="75">
                  <c:v>4024.4908850523348</c:v>
                </c:pt>
                <c:pt idx="76">
                  <c:v>4087.2525047507593</c:v>
                </c:pt>
                <c:pt idx="77">
                  <c:v>4150.3347548500951</c:v>
                </c:pt>
                <c:pt idx="78">
                  <c:v>4213.7409281826667</c:v>
                </c:pt>
                <c:pt idx="79">
                  <c:v>4277.4743685680542</c:v>
                </c:pt>
                <c:pt idx="80">
                  <c:v>4341.5384718712194</c:v>
                </c:pt>
                <c:pt idx="81">
                  <c:v>4405.9366870882322</c:v>
                </c:pt>
                <c:pt idx="82">
                  <c:v>4470.672517460458</c:v>
                </c:pt>
                <c:pt idx="83">
                  <c:v>4535.7495216180969</c:v>
                </c:pt>
                <c:pt idx="84">
                  <c:v>4601.171314754024</c:v>
                </c:pt>
                <c:pt idx="85">
                  <c:v>4666.9415698288894</c:v>
                </c:pt>
                <c:pt idx="86">
                  <c:v>4733.0640188084808</c:v>
                </c:pt>
                <c:pt idx="87">
                  <c:v>4799.5424539344003</c:v>
                </c:pt>
                <c:pt idx="88">
                  <c:v>4866.3807290291243</c:v>
                </c:pt>
                <c:pt idx="89">
                  <c:v>4933.5827608365862</c:v>
                </c:pt>
                <c:pt idx="90">
                  <c:v>5001.152530399424</c:v>
                </c:pt>
                <c:pt idx="91">
                  <c:v>5069.0940844741317</c:v>
                </c:pt>
                <c:pt idx="92">
                  <c:v>5137.4115369853507</c:v>
                </c:pt>
                <c:pt idx="93">
                  <c:v>5206.1090705206161</c:v>
                </c:pt>
                <c:pt idx="94">
                  <c:v>5275.1909378669197</c:v>
                </c:pt>
                <c:pt idx="95">
                  <c:v>5344.6614635904925</c:v>
                </c:pt>
                <c:pt idx="96">
                  <c:v>5414.5250456612785</c:v>
                </c:pt>
                <c:pt idx="97">
                  <c:v>5484.7861571236281</c:v>
                </c:pt>
                <c:pt idx="98">
                  <c:v>5555.4493478147951</c:v>
                </c:pt>
                <c:pt idx="99">
                  <c:v>5626.519246132887</c:v>
                </c:pt>
                <c:pt idx="100">
                  <c:v>5698.0005608559841</c:v>
                </c:pt>
                <c:pt idx="101">
                  <c:v>5769.8980830142291</c:v>
                </c:pt>
                <c:pt idx="102">
                  <c:v>5842.2166878167272</c:v>
                </c:pt>
                <c:pt idx="103">
                  <c:v>5914.9613366352123</c:v>
                </c:pt>
                <c:pt idx="104">
                  <c:v>5988.1370790464844</c:v>
                </c:pt>
                <c:pt idx="105">
                  <c:v>6061.7490549357335</c:v>
                </c:pt>
                <c:pt idx="106">
                  <c:v>6135.8024966629273</c:v>
                </c:pt>
                <c:pt idx="107">
                  <c:v>6210.3027312945551</c:v>
                </c:pt>
                <c:pt idx="108">
                  <c:v>6285.2551829031063</c:v>
                </c:pt>
                <c:pt idx="109">
                  <c:v>6360.6653749367624</c:v>
                </c:pt>
                <c:pt idx="110">
                  <c:v>6436.5389326618924</c:v>
                </c:pt>
                <c:pt idx="111">
                  <c:v>6512.8815856810588</c:v>
                </c:pt>
                <c:pt idx="112">
                  <c:v>6589.6991705293331</c:v>
                </c:pt>
                <c:pt idx="113">
                  <c:v>6666.9976333518962</c:v>
                </c:pt>
                <c:pt idx="114">
                  <c:v>6744.7830326659578</c:v>
                </c:pt>
                <c:pt idx="115">
                  <c:v>6823.0615422102264</c:v>
                </c:pt>
                <c:pt idx="116">
                  <c:v>6901.8394538852817</c:v>
                </c:pt>
                <c:pt idx="117">
                  <c:v>6981.1231807883269</c:v>
                </c:pt>
                <c:pt idx="118">
                  <c:v>7060.9192603460206</c:v>
                </c:pt>
                <c:pt idx="119">
                  <c:v>7141.2343575491714</c:v>
                </c:pt>
                <c:pt idx="120">
                  <c:v>7222.0752682933326</c:v>
                </c:pt>
                <c:pt idx="121">
                  <c:v>7303.4489228294669</c:v>
                </c:pt>
                <c:pt idx="122">
                  <c:v>7385.3623893290605</c:v>
                </c:pt>
                <c:pt idx="123">
                  <c:v>7467.8228775682819</c:v>
                </c:pt>
                <c:pt idx="124">
                  <c:v>7550.837742735981</c:v>
                </c:pt>
                <c:pt idx="125">
                  <c:v>7634.4144893705607</c:v>
                </c:pt>
                <c:pt idx="126">
                  <c:v>7718.5607754309822</c:v>
                </c:pt>
                <c:pt idx="127">
                  <c:v>7803.2844165074475</c:v>
                </c:pt>
                <c:pt idx="128">
                  <c:v>7888.5933901775161</c:v>
                </c:pt>
                <c:pt idx="129">
                  <c:v>7974.4958405137604</c:v>
                </c:pt>
                <c:pt idx="130">
                  <c:v>8061.0000827493004</c:v>
                </c:pt>
                <c:pt idx="131">
                  <c:v>8148.1146081079269</c:v>
                </c:pt>
                <c:pt idx="132">
                  <c:v>8235.848088805802</c:v>
                </c:pt>
                <c:pt idx="133">
                  <c:v>8324.2093832321352</c:v>
                </c:pt>
                <c:pt idx="134">
                  <c:v>8413.2075413165421</c:v>
                </c:pt>
                <c:pt idx="135">
                  <c:v>8502.8518100912461</c:v>
                </c:pt>
                <c:pt idx="136">
                  <c:v>8593.1516394566461</c:v>
                </c:pt>
                <c:pt idx="137">
                  <c:v>8684.1166881592744</c:v>
                </c:pt>
                <c:pt idx="138">
                  <c:v>8775.7568299915492</c:v>
                </c:pt>
                <c:pt idx="139">
                  <c:v>8868.0821602233336</c:v>
                </c:pt>
                <c:pt idx="140">
                  <c:v>8961.1030022757313</c:v>
                </c:pt>
                <c:pt idx="141">
                  <c:v>9054.8299146481677</c:v>
                </c:pt>
                <c:pt idx="142">
                  <c:v>9149.2736981103917</c:v>
                </c:pt>
                <c:pt idx="143">
                  <c:v>9244.4454031716232</c:v>
                </c:pt>
                <c:pt idx="144">
                  <c:v>9340.3563378397848</c:v>
                </c:pt>
                <c:pt idx="145">
                  <c:v>9437.0180756844402</c:v>
                </c:pt>
                <c:pt idx="146">
                  <c:v>9534.4424642177946</c:v>
                </c:pt>
                <c:pt idx="147">
                  <c:v>9632.6416336089751</c:v>
                </c:pt>
                <c:pt idx="148">
                  <c:v>9731.6280057475706</c:v>
                </c:pt>
                <c:pt idx="149">
                  <c:v>9831.4143036734022</c:v>
                </c:pt>
                <c:pt idx="150">
                  <c:v>9932.0135613904276</c:v>
                </c:pt>
                <c:pt idx="151">
                  <c:v>10033.439134083683</c:v>
                </c:pt>
                <c:pt idx="152">
                  <c:v>10135.704708759304</c:v>
                </c:pt>
                <c:pt idx="153">
                  <c:v>10238.824315328849</c:v>
                </c:pt>
                <c:pt idx="154">
                  <c:v>10342.812338160327</c:v>
                </c:pt>
                <c:pt idx="155">
                  <c:v>10447.683528119747</c:v>
                </c:pt>
                <c:pt idx="156">
                  <c:v>10553.453015128407</c:v>
                </c:pt>
                <c:pt idx="157">
                  <c:v>10660.136321262609</c:v>
                </c:pt>
                <c:pt idx="158">
                  <c:v>10767.749374424226</c:v>
                </c:pt>
                <c:pt idx="159">
                  <c:v>10876.308522612169</c:v>
                </c:pt>
                <c:pt idx="160">
                  <c:v>10985.830548826812</c:v>
                </c:pt>
                <c:pt idx="161">
                  <c:v>11096.332686641268</c:v>
                </c:pt>
                <c:pt idx="162">
                  <c:v>11207.832636475721</c:v>
                </c:pt>
                <c:pt idx="163">
                  <c:v>11320.348582613213</c:v>
                </c:pt>
                <c:pt idx="164">
                  <c:v>11433.899210997803</c:v>
                </c:pt>
                <c:pt idx="165">
                  <c:v>11548.503727858686</c:v>
                </c:pt>
                <c:pt idx="166">
                  <c:v>11664.181879206661</c:v>
                </c:pt>
                <c:pt idx="167">
                  <c:v>11780.953971252473</c:v>
                </c:pt>
                <c:pt idx="168">
                  <c:v>11898.840891799835</c:v>
                </c:pt>
                <c:pt idx="169">
                  <c:v>12017.864132669494</c:v>
                </c:pt>
                <c:pt idx="170">
                  <c:v>12138.045813214532</c:v>
                </c:pt>
                <c:pt idx="171">
                  <c:v>12259.408704991314</c:v>
                </c:pt>
                <c:pt idx="172">
                  <c:v>12381.976257654818</c:v>
                </c:pt>
                <c:pt idx="173">
                  <c:v>12505.772626152089</c:v>
                </c:pt>
                <c:pt idx="174">
                  <c:v>12630.82269929263</c:v>
                </c:pt>
                <c:pt idx="175">
                  <c:v>12757.152129780294</c:v>
                </c:pt>
                <c:pt idx="176">
                  <c:v>12884.787365797292</c:v>
                </c:pt>
                <c:pt idx="177">
                  <c:v>13013.755684237585</c:v>
                </c:pt>
                <c:pt idx="178">
                  <c:v>13144.085225694131</c:v>
                </c:pt>
                <c:pt idx="179">
                  <c:v>13275.80503131224</c:v>
                </c:pt>
                <c:pt idx="180">
                  <c:v>13408.945081629718</c:v>
                </c:pt>
                <c:pt idx="181">
                  <c:v>13543.536337533798</c:v>
                </c:pt>
                <c:pt idx="182">
                  <c:v>13679.61078347478</c:v>
                </c:pt>
                <c:pt idx="183">
                  <c:v>13817.201473087258</c:v>
                </c:pt>
                <c:pt idx="184">
                  <c:v>13956.342577381736</c:v>
                </c:pt>
                <c:pt idx="185">
                  <c:v>14097.069435682357</c:v>
                </c:pt>
                <c:pt idx="186">
                  <c:v>14239.418609500721</c:v>
                </c:pt>
                <c:pt idx="187">
                  <c:v>14383.427939551259</c:v>
                </c:pt>
                <c:pt idx="188">
                  <c:v>14529.136606130514</c:v>
                </c:pt>
                <c:pt idx="189">
                  <c:v>14676.585193101457</c:v>
                </c:pt>
                <c:pt idx="190">
                  <c:v>14825.815755744128</c:v>
                </c:pt>
                <c:pt idx="191">
                  <c:v>14976.871892756495</c:v>
                </c:pt>
                <c:pt idx="192">
                  <c:v>15129.798822713836</c:v>
                </c:pt>
                <c:pt idx="193">
                  <c:v>15284.643465322164</c:v>
                </c:pt>
                <c:pt idx="194">
                  <c:v>15441.454527830983</c:v>
                </c:pt>
                <c:pt idx="195">
                  <c:v>15600.282597003485</c:v>
                </c:pt>
                <c:pt idx="196">
                  <c:v>15761.180237078766</c:v>
                </c:pt>
                <c:pt idx="197">
                  <c:v>15924.202094200666</c:v>
                </c:pt>
                <c:pt idx="198">
                  <c:v>16089.405007832298</c:v>
                </c:pt>
                <c:pt idx="199">
                  <c:v>16256.848129724716</c:v>
                </c:pt>
                <c:pt idx="200">
                  <c:v>16426.59305106273</c:v>
                </c:pt>
                <c:pt idx="201">
                  <c:v>16598.703938471743</c:v>
                </c:pt>
                <c:pt idx="202">
                  <c:v>16773.247679637123</c:v>
                </c:pt>
                <c:pt idx="203">
                  <c:v>16950.294039363103</c:v>
                </c:pt>
                <c:pt idx="204">
                  <c:v>17129.915826982306</c:v>
                </c:pt>
                <c:pt idx="205">
                  <c:v>17312.189076121227</c:v>
                </c:pt>
                <c:pt idx="206">
                  <c:v>17497.193237932443</c:v>
                </c:pt>
                <c:pt idx="207">
                  <c:v>17685.011389022518</c:v>
                </c:pt>
                <c:pt idx="208">
                  <c:v>17875.730455437482</c:v>
                </c:pt>
                <c:pt idx="209">
                  <c:v>18069.441454217329</c:v>
                </c:pt>
                <c:pt idx="210">
                  <c:v>18266.239754199618</c:v>
                </c:pt>
                <c:pt idx="211">
                  <c:v>18466.22535794264</c:v>
                </c:pt>
                <c:pt idx="212">
                  <c:v>18669.50320685429</c:v>
                </c:pt>
                <c:pt idx="213">
                  <c:v>18876.183511857078</c:v>
                </c:pt>
                <c:pt idx="214">
                  <c:v>19086.382112197534</c:v>
                </c:pt>
                <c:pt idx="215">
                  <c:v>19300.220865324332</c:v>
                </c:pt>
                <c:pt idx="216">
                  <c:v>19517.828071120297</c:v>
                </c:pt>
                <c:pt idx="217">
                  <c:v>19739.338934185871</c:v>
                </c:pt>
                <c:pt idx="218">
                  <c:v>19964.89606834458</c:v>
                </c:pt>
                <c:pt idx="219">
                  <c:v>20194.650048084088</c:v>
                </c:pt>
                <c:pt idx="220">
                  <c:v>20428.760012271992</c:v>
                </c:pt>
                <c:pt idx="221">
                  <c:v>20667.394326207996</c:v>
                </c:pt>
                <c:pt idx="222">
                  <c:v>20910.731308909984</c:v>
                </c:pt>
                <c:pt idx="223">
                  <c:v>21158.960033502342</c:v>
                </c:pt>
                <c:pt idx="224">
                  <c:v>21412.281209704757</c:v>
                </c:pt>
                <c:pt idx="225">
                  <c:v>21670.908158738959</c:v>
                </c:pt>
                <c:pt idx="226">
                  <c:v>21935.067892515995</c:v>
                </c:pt>
                <c:pt idx="227">
                  <c:v>22205.002310781718</c:v>
                </c:pt>
                <c:pt idx="228">
                  <c:v>22480.969532038231</c:v>
                </c:pt>
                <c:pt idx="229">
                  <c:v>22763.245376589912</c:v>
                </c:pt>
                <c:pt idx="230">
                  <c:v>23052.125023067678</c:v>
                </c:pt>
                <c:pt idx="231">
                  <c:v>23347.924863365784</c:v>
                </c:pt>
                <c:pt idx="232">
                  <c:v>23347.924863365915</c:v>
                </c:pt>
                <c:pt idx="233">
                  <c:v>23347.924863365915</c:v>
                </c:pt>
              </c:numCache>
            </c:numRef>
          </c:val>
          <c:smooth val="0"/>
        </c:ser>
        <c:ser>
          <c:idx val="1"/>
          <c:order val="1"/>
          <c:tx>
            <c:v>S1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Multistage!$S$11:$IR$11</c:f>
              <c:numCache>
                <c:formatCode>0</c:formatCode>
                <c:ptCount val="234"/>
                <c:pt idx="0">
                  <c:v>38.795396627762202</c:v>
                </c:pt>
                <c:pt idx="1">
                  <c:v>77.713066208814411</c:v>
                </c:pt>
                <c:pt idx="2">
                  <c:v>116.75378192482319</c:v>
                </c:pt>
                <c:pt idx="3">
                  <c:v>155.9183243144293</c:v>
                </c:pt>
                <c:pt idx="4">
                  <c:v>195.20748136688223</c:v>
                </c:pt>
                <c:pt idx="5">
                  <c:v>234.62204861716896</c:v>
                </c:pt>
                <c:pt idx="6">
                  <c:v>274.16282924266562</c:v>
                </c:pt>
                <c:pt idx="7">
                  <c:v>313.83063416134206</c:v>
                </c:pt>
                <c:pt idx="8">
                  <c:v>353.62628213154875</c:v>
                </c:pt>
                <c:pt idx="9">
                  <c:v>393.55059985341643</c:v>
                </c:pt>
                <c:pt idx="10">
                  <c:v>433.60442207190096</c:v>
                </c:pt>
                <c:pt idx="11">
                  <c:v>473.78859168150484</c:v>
                </c:pt>
                <c:pt idx="12">
                  <c:v>514.10395983270746</c:v>
                </c:pt>
                <c:pt idx="13">
                  <c:v>554.55138604013962</c:v>
                </c:pt>
                <c:pt idx="14">
                  <c:v>595.13173829253446</c:v>
                </c:pt>
                <c:pt idx="15">
                  <c:v>635.84589316449205</c:v>
                </c:pt>
                <c:pt idx="16">
                  <c:v>676.69473593009252</c:v>
                </c:pt>
                <c:pt idx="17">
                  <c:v>717.67916067839315</c:v>
                </c:pt>
                <c:pt idx="18">
                  <c:v>758.80007043085061</c:v>
                </c:pt>
                <c:pt idx="19">
                  <c:v>800.05837726070456</c:v>
                </c:pt>
                <c:pt idx="20">
                  <c:v>841.45500241436059</c:v>
                </c:pt>
                <c:pt idx="21">
                  <c:v>882.99087643481732</c:v>
                </c:pt>
                <c:pt idx="22">
                  <c:v>924.66693928717427</c:v>
                </c:pt>
                <c:pt idx="23">
                  <c:v>966.48414048626637</c:v>
                </c:pt>
                <c:pt idx="24">
                  <c:v>1008.4434392264654</c:v>
                </c:pt>
                <c:pt idx="25">
                  <c:v>1050.545804513697</c:v>
                </c:pt>
                <c:pt idx="26">
                  <c:v>1092.7922152997128</c:v>
                </c:pt>
                <c:pt idx="27">
                  <c:v>1135.1836606186698</c:v>
                </c:pt>
                <c:pt idx="28">
                  <c:v>1177.7211397260612</c:v>
                </c:pt>
                <c:pt idx="29">
                  <c:v>1220.4056622400485</c:v>
                </c:pt>
                <c:pt idx="30">
                  <c:v>1263.2382482852454</c:v>
                </c:pt>
                <c:pt idx="31">
                  <c:v>1306.2199286390041</c:v>
                </c:pt>
                <c:pt idx="32">
                  <c:v>1349.3517448802556</c:v>
                </c:pt>
                <c:pt idx="33">
                  <c:v>1392.6347495409593</c:v>
                </c:pt>
                <c:pt idx="34">
                  <c:v>1436.0700062602159</c:v>
                </c:pt>
                <c:pt idx="35">
                  <c:v>1479.6585899411029</c:v>
                </c:pt>
                <c:pt idx="36">
                  <c:v>1523.4015869102832</c:v>
                </c:pt>
                <c:pt idx="37">
                  <c:v>1567.3000950804549</c:v>
                </c:pt>
                <c:pt idx="38">
                  <c:v>1611.3552241156967</c:v>
                </c:pt>
                <c:pt idx="39">
                  <c:v>1655.5680955997766</c:v>
                </c:pt>
                <c:pt idx="40">
                  <c:v>1699.93984320748</c:v>
                </c:pt>
                <c:pt idx="41">
                  <c:v>1744.4716128790308</c:v>
                </c:pt>
                <c:pt idx="42">
                  <c:v>1789.1645629976686</c:v>
                </c:pt>
                <c:pt idx="43">
                  <c:v>1834.0198645704484</c:v>
                </c:pt>
                <c:pt idx="44">
                  <c:v>1879.0387014123405</c:v>
                </c:pt>
                <c:pt idx="45">
                  <c:v>1924.2222703336954</c:v>
                </c:pt>
                <c:pt idx="46">
                  <c:v>1969.5717813311519</c:v>
                </c:pt>
                <c:pt idx="47">
                  <c:v>2015.0884577820648</c:v>
                </c:pt>
                <c:pt idx="48">
                  <c:v>2060.7735366425277</c:v>
                </c:pt>
                <c:pt idx="49">
                  <c:v>2106.6282686490749</c:v>
                </c:pt>
                <c:pt idx="50">
                  <c:v>2152.6539185241386</c:v>
                </c:pt>
                <c:pt idx="51">
                  <c:v>2198.8517651853554</c:v>
                </c:pt>
                <c:pt idx="52">
                  <c:v>2245.2231019587948</c:v>
                </c:pt>
                <c:pt idx="53">
                  <c:v>2291.7692367962172</c:v>
                </c:pt>
                <c:pt idx="54">
                  <c:v>2338.4914924964291</c:v>
                </c:pt>
                <c:pt idx="55">
                  <c:v>2385.3912069308544</c:v>
                </c:pt>
                <c:pt idx="56">
                  <c:v>2432.4697332733995</c:v>
                </c:pt>
                <c:pt idx="57">
                  <c:v>2479.7284402347163</c:v>
                </c:pt>
                <c:pt idx="58">
                  <c:v>2527.1687123009688</c:v>
                </c:pt>
                <c:pt idx="59">
                  <c:v>2574.7919499772015</c:v>
                </c:pt>
                <c:pt idx="60">
                  <c:v>2622.5995700354206</c:v>
                </c:pt>
                <c:pt idx="61">
                  <c:v>2670.593005767495</c:v>
                </c:pt>
                <c:pt idx="62">
                  <c:v>2718.7737072429927</c:v>
                </c:pt>
                <c:pt idx="63">
                  <c:v>2767.1431415720658</c:v>
                </c:pt>
                <c:pt idx="64">
                  <c:v>2815.7027931735051</c:v>
                </c:pt>
                <c:pt idx="65">
                  <c:v>2864.4541640480866</c:v>
                </c:pt>
                <c:pt idx="66">
                  <c:v>2913.3987740573357</c:v>
                </c:pt>
                <c:pt idx="67">
                  <c:v>2962.5381612078363</c:v>
                </c:pt>
                <c:pt idx="68">
                  <c:v>3011.873881941222</c:v>
                </c:pt>
                <c:pt idx="69">
                  <c:v>3061.4075114299826</c:v>
                </c:pt>
                <c:pt idx="70">
                  <c:v>3111.1406438792274</c:v>
                </c:pt>
                <c:pt idx="71">
                  <c:v>3161.0748928345497</c:v>
                </c:pt>
                <c:pt idx="72">
                  <c:v>3211.2118914961438</c:v>
                </c:pt>
                <c:pt idx="73">
                  <c:v>3261.5532930393215</c:v>
                </c:pt>
                <c:pt idx="74">
                  <c:v>3312.1007709415912</c:v>
                </c:pt>
                <c:pt idx="75">
                  <c:v>3362.8560193164603</c:v>
                </c:pt>
                <c:pt idx="76">
                  <c:v>3413.8207532541219</c:v>
                </c:pt>
                <c:pt idx="77">
                  <c:v>3464.9967091692065</c:v>
                </c:pt>
                <c:pt idx="78">
                  <c:v>3516.3856451557663</c:v>
                </c:pt>
                <c:pt idx="79">
                  <c:v>3567.989341349677</c:v>
                </c:pt>
                <c:pt idx="80">
                  <c:v>3619.8096002986495</c:v>
                </c:pt>
                <c:pt idx="81">
                  <c:v>3671.8482473400281</c:v>
                </c:pt>
                <c:pt idx="82">
                  <c:v>3724.1071309865947</c:v>
                </c:pt>
                <c:pt idx="83">
                  <c:v>3776.5881233205632</c:v>
                </c:pt>
                <c:pt idx="84">
                  <c:v>3829.2931203959861</c:v>
                </c:pt>
                <c:pt idx="85">
                  <c:v>3882.2240426497847</c:v>
                </c:pt>
                <c:pt idx="86">
                  <c:v>3935.3828353216281</c:v>
                </c:pt>
                <c:pt idx="87">
                  <c:v>3988.7714688828887</c:v>
                </c:pt>
                <c:pt idx="88">
                  <c:v>4042.3919394749087</c:v>
                </c:pt>
                <c:pt idx="89">
                  <c:v>4096.2462693568295</c:v>
                </c:pt>
                <c:pt idx="90">
                  <c:v>4150.3365073632212</c:v>
                </c:pt>
                <c:pt idx="91">
                  <c:v>4204.6647293717933</c:v>
                </c:pt>
                <c:pt idx="92">
                  <c:v>4259.23303878142</c:v>
                </c:pt>
                <c:pt idx="93">
                  <c:v>4314.0435670007973</c:v>
                </c:pt>
                <c:pt idx="94">
                  <c:v>4369.0984739479718</c:v>
                </c:pt>
                <c:pt idx="95">
                  <c:v>4424.399948561073</c:v>
                </c:pt>
                <c:pt idx="96">
                  <c:v>4479.9502093205247</c:v>
                </c:pt>
                <c:pt idx="97">
                  <c:v>4535.7515047830593</c:v>
                </c:pt>
                <c:pt idx="98">
                  <c:v>4591.8061141278486</c:v>
                </c:pt>
                <c:pt idx="99">
                  <c:v>4648.116347715094</c:v>
                </c:pt>
                <c:pt idx="100">
                  <c:v>4704.6845476574053</c:v>
                </c:pt>
                <c:pt idx="101">
                  <c:v>4761.5130884043328</c:v>
                </c:pt>
                <c:pt idx="102">
                  <c:v>4818.604377340409</c:v>
                </c:pt>
                <c:pt idx="103">
                  <c:v>4875.9608553970784</c:v>
                </c:pt>
                <c:pt idx="104">
                  <c:v>4933.5849976789113</c:v>
                </c:pt>
                <c:pt idx="105">
                  <c:v>4991.4793141044947</c:v>
                </c:pt>
                <c:pt idx="106">
                  <c:v>5049.6463500624131</c:v>
                </c:pt>
                <c:pt idx="107">
                  <c:v>5108.0886870827644</c:v>
                </c:pt>
                <c:pt idx="108">
                  <c:v>5166.8089435246347</c:v>
                </c:pt>
                <c:pt idx="109">
                  <c:v>5225.8097752799931</c:v>
                </c:pt>
                <c:pt idx="110">
                  <c:v>5285.0938764944958</c:v>
                </c:pt>
                <c:pt idx="111">
                  <c:v>5344.6639803056705</c:v>
                </c:pt>
                <c:pt idx="112">
                  <c:v>5404.5228595989911</c:v>
                </c:pt>
                <c:pt idx="113">
                  <c:v>5464.6733277823687</c:v>
                </c:pt>
                <c:pt idx="114">
                  <c:v>5525.1182395796022</c:v>
                </c:pt>
                <c:pt idx="115">
                  <c:v>5585.8604918433448</c:v>
                </c:pt>
                <c:pt idx="116">
                  <c:v>5646.903024388158</c:v>
                </c:pt>
                <c:pt idx="117">
                  <c:v>5708.2488208442646</c:v>
                </c:pt>
                <c:pt idx="118">
                  <c:v>5769.9009095326173</c:v>
                </c:pt>
                <c:pt idx="119">
                  <c:v>5831.8623643619158</c:v>
                </c:pt>
                <c:pt idx="120">
                  <c:v>5894.1363057482477</c:v>
                </c:pt>
                <c:pt idx="121">
                  <c:v>5956.7259015580366</c:v>
                </c:pt>
                <c:pt idx="122">
                  <c:v>6019.6343680750106</c:v>
                </c:pt>
                <c:pt idx="123">
                  <c:v>6082.8649709919227</c:v>
                </c:pt>
                <c:pt idx="124">
                  <c:v>6146.4210264278045</c:v>
                </c:pt>
                <c:pt idx="125">
                  <c:v>6210.3059019715229</c:v>
                </c:pt>
                <c:pt idx="126">
                  <c:v>6274.5230177524809</c:v>
                </c:pt>
                <c:pt idx="127">
                  <c:v>6339.075847539304</c:v>
                </c:pt>
                <c:pt idx="128">
                  <c:v>6403.9679198673903</c:v>
                </c:pt>
                <c:pt idx="129">
                  <c:v>6469.202819196249</c:v>
                </c:pt>
                <c:pt idx="130">
                  <c:v>6534.7841870975817</c:v>
                </c:pt>
                <c:pt idx="131">
                  <c:v>6600.7157234750621</c:v>
                </c:pt>
                <c:pt idx="132">
                  <c:v>6667.0011878168725</c:v>
                </c:pt>
                <c:pt idx="133">
                  <c:v>6733.6444004820341</c:v>
                </c:pt>
                <c:pt idx="134">
                  <c:v>6800.6492440216371</c:v>
                </c:pt>
                <c:pt idx="135">
                  <c:v>6868.0196645361166</c:v>
                </c:pt>
                <c:pt idx="136">
                  <c:v>6935.7596730697542</c:v>
                </c:pt>
                <c:pt idx="137">
                  <c:v>7003.8733470436446</c:v>
                </c:pt>
                <c:pt idx="138">
                  <c:v>7072.3648317284042</c:v>
                </c:pt>
                <c:pt idx="139">
                  <c:v>7141.2383417579467</c:v>
                </c:pt>
                <c:pt idx="140">
                  <c:v>7210.4981626857161</c:v>
                </c:pt>
                <c:pt idx="141">
                  <c:v>7280.1486525848131</c:v>
                </c:pt>
                <c:pt idx="142">
                  <c:v>7350.1942436934978</c:v>
                </c:pt>
                <c:pt idx="143">
                  <c:v>7420.6394441076391</c:v>
                </c:pt>
                <c:pt idx="144">
                  <c:v>7491.4888395217104</c:v>
                </c:pt>
                <c:pt idx="145">
                  <c:v>7562.7470950200341</c:v>
                </c:pt>
                <c:pt idx="146">
                  <c:v>7634.4189569199852</c:v>
                </c:pt>
                <c:pt idx="147">
                  <c:v>7706.5092546690294</c:v>
                </c:pt>
                <c:pt idx="148">
                  <c:v>7779.0229027974419</c:v>
                </c:pt>
                <c:pt idx="149">
                  <c:v>7851.9649029287139</c:v>
                </c:pt>
                <c:pt idx="150">
                  <c:v>7925.3403458496823</c:v>
                </c:pt>
                <c:pt idx="151">
                  <c:v>7999.1544136425418</c:v>
                </c:pt>
                <c:pt idx="152">
                  <c:v>8073.4123818809558</c:v>
                </c:pt>
                <c:pt idx="153">
                  <c:v>8148.1196218926088</c:v>
                </c:pt>
                <c:pt idx="154">
                  <c:v>8223.281603090616</c:v>
                </c:pt>
                <c:pt idx="155">
                  <c:v>8298.9038953763247</c:v>
                </c:pt>
                <c:pt idx="156">
                  <c:v>8374.9921716161425</c:v>
                </c:pt>
                <c:pt idx="157">
                  <c:v>8451.5522101951501</c:v>
                </c:pt>
                <c:pt idx="158">
                  <c:v>8528.5898976503795</c:v>
                </c:pt>
                <c:pt idx="159">
                  <c:v>8606.1112313867488</c:v>
                </c:pt>
                <c:pt idx="160">
                  <c:v>8684.1223224787791</c:v>
                </c:pt>
                <c:pt idx="161">
                  <c:v>8762.6293985613847</c:v>
                </c:pt>
                <c:pt idx="162">
                  <c:v>8841.6388068131564</c:v>
                </c:pt>
                <c:pt idx="163">
                  <c:v>8921.1570170356899</c:v>
                </c:pt>
                <c:pt idx="164">
                  <c:v>9001.1906248326995</c:v>
                </c:pt>
                <c:pt idx="165">
                  <c:v>9081.7463548928627</c:v>
                </c:pt>
                <c:pt idx="166">
                  <c:v>9162.8310643804234</c:v>
                </c:pt>
                <c:pt idx="167">
                  <c:v>9244.4517464378605</c:v>
                </c:pt>
                <c:pt idx="168">
                  <c:v>9326.6155338050885</c:v>
                </c:pt>
                <c:pt idx="169">
                  <c:v>9409.3297025598949</c:v>
                </c:pt>
                <c:pt idx="170">
                  <c:v>9492.6016759844788</c:v>
                </c:pt>
                <c:pt idx="171">
                  <c:v>9576.4390285632526</c:v>
                </c:pt>
                <c:pt idx="172">
                  <c:v>9660.8494901172962</c:v>
                </c:pt>
                <c:pt idx="173">
                  <c:v>9745.8409500810976</c:v>
                </c:pt>
                <c:pt idx="174">
                  <c:v>9831.4214619274935</c:v>
                </c:pt>
                <c:pt idx="175">
                  <c:v>9917.5992477470209</c:v>
                </c:pt>
                <c:pt idx="176">
                  <c:v>10004.38270298819</c:v>
                </c:pt>
                <c:pt idx="177">
                  <c:v>10091.780401365522</c:v>
                </c:pt>
                <c:pt idx="178">
                  <c:v>10179.801099942497</c:v>
                </c:pt>
                <c:pt idx="179">
                  <c:v>10268.453744396988</c:v>
                </c:pt>
                <c:pt idx="180">
                  <c:v>10357.747474477072</c:v>
                </c:pt>
                <c:pt idx="181">
                  <c:v>10447.691629655532</c:v>
                </c:pt>
                <c:pt idx="182">
                  <c:v>10538.295754991839</c:v>
                </c:pt>
                <c:pt idx="183">
                  <c:v>10629.569607210746</c:v>
                </c:pt>
                <c:pt idx="184">
                  <c:v>10721.523161007255</c:v>
                </c:pt>
                <c:pt idx="185">
                  <c:v>10814.166615588078</c:v>
                </c:pt>
                <c:pt idx="186">
                  <c:v>10907.510401460351</c:v>
                </c:pt>
                <c:pt idx="187">
                  <c:v>11001.565187478916</c:v>
                </c:pt>
                <c:pt idx="188">
                  <c:v>11096.341888164023</c:v>
                </c:pt>
                <c:pt idx="189">
                  <c:v>11191.851671302078</c:v>
                </c:pt>
                <c:pt idx="190">
                  <c:v>11288.1059658426</c:v>
                </c:pt>
                <c:pt idx="191">
                  <c:v>11385.116470105411</c:v>
                </c:pt>
                <c:pt idx="192">
                  <c:v>11482.895160312763</c:v>
                </c:pt>
                <c:pt idx="193">
                  <c:v>11581.454299461964</c:v>
                </c:pt>
                <c:pt idx="194">
                  <c:v>11680.806446554974</c:v>
                </c:pt>
                <c:pt idx="195">
                  <c:v>11780.964466202284</c:v>
                </c:pt>
                <c:pt idx="196">
                  <c:v>11881.941538619525</c:v>
                </c:pt>
                <c:pt idx="197">
                  <c:v>11983.751170036145</c:v>
                </c:pt>
                <c:pt idx="198">
                  <c:v>12086.407203536777</c:v>
                </c:pt>
                <c:pt idx="199">
                  <c:v>12189.923830357036</c:v>
                </c:pt>
                <c:pt idx="200">
                  <c:v>12294.315601656783</c:v>
                </c:pt>
                <c:pt idx="201">
                  <c:v>12399.597440795322</c:v>
                </c:pt>
                <c:pt idx="202">
                  <c:v>12505.784656134369</c:v>
                </c:pt>
                <c:pt idx="203">
                  <c:v>12612.892954396328</c:v>
                </c:pt>
                <c:pt idx="204">
                  <c:v>12720.93845460698</c:v>
                </c:pt>
                <c:pt idx="205">
                  <c:v>12829.937702653539</c:v>
                </c:pt>
                <c:pt idx="206">
                  <c:v>12939.907686490991</c:v>
                </c:pt>
                <c:pt idx="207">
                  <c:v>13050.865852031646</c:v>
                </c:pt>
                <c:pt idx="208">
                  <c:v>13162.830119755057</c:v>
                </c:pt>
                <c:pt idx="209">
                  <c:v>13275.818902077899</c:v>
                </c:pt>
                <c:pt idx="210">
                  <c:v>13389.85112152586</c:v>
                </c:pt>
                <c:pt idx="211">
                  <c:v>13504.946229752466</c:v>
                </c:pt>
                <c:pt idx="212">
                  <c:v>13621.124227452576</c:v>
                </c:pt>
                <c:pt idx="213">
                  <c:v>13738.405685221602</c:v>
                </c:pt>
                <c:pt idx="214">
                  <c:v>13856.811765414805</c:v>
                </c:pt>
                <c:pt idx="215">
                  <c:v>13976.364245064822</c:v>
                </c:pt>
                <c:pt idx="216">
                  <c:v>14097.085539919444</c:v>
                </c:pt>
                <c:pt idx="217">
                  <c:v>14218.998729666038</c:v>
                </c:pt>
                <c:pt idx="218">
                  <c:v>14342.127584413611</c:v>
                </c:pt>
                <c:pt idx="219">
                  <c:v>14466.496592508514</c:v>
                </c:pt>
                <c:pt idx="220">
                  <c:v>14592.130989765175</c:v>
                </c:pt>
                <c:pt idx="221">
                  <c:v>14719.056790199184</c:v>
                </c:pt>
                <c:pt idx="222">
                  <c:v>14847.300818356282</c:v>
                </c:pt>
                <c:pt idx="223">
                  <c:v>14976.890743337819</c:v>
                </c:pt>
                <c:pt idx="224">
                  <c:v>15107.855114630589</c:v>
                </c:pt>
                <c:pt idx="225">
                  <c:v>15240.223399857099</c:v>
                </c:pt>
                <c:pt idx="226">
                  <c:v>15374.026024571151</c:v>
                </c:pt>
                <c:pt idx="227">
                  <c:v>15509.294414233182</c:v>
                </c:pt>
                <c:pt idx="228">
                  <c:v>15646.061038510168</c:v>
                </c:pt>
                <c:pt idx="229">
                  <c:v>15784.359458056359</c:v>
                </c:pt>
                <c:pt idx="230">
                  <c:v>15924.224373943429</c:v>
                </c:pt>
                <c:pt idx="231">
                  <c:v>16065.691679922105</c:v>
                </c:pt>
                <c:pt idx="232">
                  <c:v>16065.691679922105</c:v>
                </c:pt>
                <c:pt idx="233">
                  <c:v>16065.691679922105</c:v>
                </c:pt>
              </c:numCache>
            </c:numRef>
          </c:val>
          <c:smooth val="0"/>
        </c:ser>
        <c:ser>
          <c:idx val="2"/>
          <c:order val="2"/>
          <c:tx>
            <c:v>S2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Multistage!$S$12:$IR$12</c:f>
              <c:numCache>
                <c:formatCode>0</c:formatCode>
                <c:ptCount val="234"/>
                <c:pt idx="0">
                  <c:v>16099.471430066487</c:v>
                </c:pt>
                <c:pt idx="1">
                  <c:v>16133.343843123881</c:v>
                </c:pt>
                <c:pt idx="2">
                  <c:v>16167.309428869168</c:v>
                </c:pt>
                <c:pt idx="3">
                  <c:v>16201.368701295536</c:v>
                </c:pt>
                <c:pt idx="4">
                  <c:v>16235.52217866116</c:v>
                </c:pt>
                <c:pt idx="5">
                  <c:v>16269.770383536503</c:v>
                </c:pt>
                <c:pt idx="6">
                  <c:v>16304.113842852305</c:v>
                </c:pt>
                <c:pt idx="7">
                  <c:v>16338.553087948218</c:v>
                </c:pt>
                <c:pt idx="8">
                  <c:v>16373.088654622135</c:v>
                </c:pt>
                <c:pt idx="9">
                  <c:v>16407.721083180208</c:v>
                </c:pt>
                <c:pt idx="10">
                  <c:v>16442.450918487561</c:v>
                </c:pt>
                <c:pt idx="11">
                  <c:v>16477.278710019727</c:v>
                </c:pt>
                <c:pt idx="12">
                  <c:v>16512.205011914823</c:v>
                </c:pt>
                <c:pt idx="13">
                  <c:v>16547.230383026425</c:v>
                </c:pt>
                <c:pt idx="14">
                  <c:v>16582.355386977244</c:v>
                </c:pt>
                <c:pt idx="15">
                  <c:v>16617.580592213544</c:v>
                </c:pt>
                <c:pt idx="16">
                  <c:v>16652.906572060328</c:v>
                </c:pt>
                <c:pt idx="17">
                  <c:v>16688.333904777344</c:v>
                </c:pt>
                <c:pt idx="18">
                  <c:v>16723.863173615864</c:v>
                </c:pt>
                <c:pt idx="19">
                  <c:v>16759.494966876307</c:v>
                </c:pt>
                <c:pt idx="20">
                  <c:v>16795.2298779667</c:v>
                </c:pt>
                <c:pt idx="21">
                  <c:v>16831.068505461939</c:v>
                </c:pt>
                <c:pt idx="22">
                  <c:v>16867.011453163999</c:v>
                </c:pt>
                <c:pt idx="23">
                  <c:v>16903.059330162931</c:v>
                </c:pt>
                <c:pt idx="24">
                  <c:v>16939.212750898801</c:v>
                </c:pt>
                <c:pt idx="25">
                  <c:v>16975.472335224556</c:v>
                </c:pt>
                <c:pt idx="26">
                  <c:v>17011.838708469753</c:v>
                </c:pt>
                <c:pt idx="27">
                  <c:v>17048.312501505301</c:v>
                </c:pt>
                <c:pt idx="28">
                  <c:v>17084.894350809096</c:v>
                </c:pt>
                <c:pt idx="29">
                  <c:v>17121.584898532692</c:v>
                </c:pt>
                <c:pt idx="30">
                  <c:v>17158.384792568919</c:v>
                </c:pt>
                <c:pt idx="31">
                  <c:v>17195.294686620531</c:v>
                </c:pt>
                <c:pt idx="32">
                  <c:v>17232.315240269883</c:v>
                </c:pt>
                <c:pt idx="33">
                  <c:v>17269.447119049666</c:v>
                </c:pt>
                <c:pt idx="34">
                  <c:v>17306.690994514658</c:v>
                </c:pt>
                <c:pt idx="35">
                  <c:v>17344.047544314653</c:v>
                </c:pt>
                <c:pt idx="36">
                  <c:v>17381.517452268396</c:v>
                </c:pt>
                <c:pt idx="37">
                  <c:v>17419.10140843871</c:v>
                </c:pt>
                <c:pt idx="38">
                  <c:v>17456.800109208747</c:v>
                </c:pt>
                <c:pt idx="39">
                  <c:v>17494.614257359415</c:v>
                </c:pt>
                <c:pt idx="40">
                  <c:v>17532.544562147974</c:v>
                </c:pt>
                <c:pt idx="41">
                  <c:v>17570.591739387866</c:v>
                </c:pt>
                <c:pt idx="42">
                  <c:v>17608.756511529766</c:v>
                </c:pt>
                <c:pt idx="43">
                  <c:v>17647.039607743896</c:v>
                </c:pt>
                <c:pt idx="44">
                  <c:v>17685.441764003615</c:v>
                </c:pt>
                <c:pt idx="45">
                  <c:v>17723.963723170313</c:v>
                </c:pt>
                <c:pt idx="46">
                  <c:v>17762.606235079627</c:v>
                </c:pt>
                <c:pt idx="47">
                  <c:v>17801.370056629039</c:v>
                </c:pt>
                <c:pt idx="48">
                  <c:v>17840.255951866802</c:v>
                </c:pt>
                <c:pt idx="49">
                  <c:v>17879.264692082324</c:v>
                </c:pt>
                <c:pt idx="50">
                  <c:v>17918.397055897949</c:v>
                </c:pt>
                <c:pt idx="51">
                  <c:v>17957.653829362218</c:v>
                </c:pt>
                <c:pt idx="52">
                  <c:v>17997.035806044594</c:v>
                </c:pt>
                <c:pt idx="53">
                  <c:v>18036.543787131726</c:v>
                </c:pt>
                <c:pt idx="54">
                  <c:v>18076.178581525252</c:v>
                </c:pt>
                <c:pt idx="55">
                  <c:v>18115.941005941149</c:v>
                </c:pt>
                <c:pt idx="56">
                  <c:v>18155.83188501075</c:v>
                </c:pt>
                <c:pt idx="57">
                  <c:v>18195.852051383325</c:v>
                </c:pt>
                <c:pt idx="58">
                  <c:v>18236.002345830377</c:v>
                </c:pt>
                <c:pt idx="59">
                  <c:v>18276.283617351633</c:v>
                </c:pt>
                <c:pt idx="60">
                  <c:v>18316.696723282763</c:v>
                </c:pt>
                <c:pt idx="61">
                  <c:v>18357.242529404837</c:v>
                </c:pt>
                <c:pt idx="62">
                  <c:v>18397.921910055666</c:v>
                </c:pt>
                <c:pt idx="63">
                  <c:v>18438.735748242892</c:v>
                </c:pt>
                <c:pt idx="64">
                  <c:v>18479.684935759014</c:v>
                </c:pt>
                <c:pt idx="65">
                  <c:v>18520.770373298295</c:v>
                </c:pt>
                <c:pt idx="66">
                  <c:v>18561.99297057564</c:v>
                </c:pt>
                <c:pt idx="67">
                  <c:v>18603.353646447464</c:v>
                </c:pt>
                <c:pt idx="68">
                  <c:v>18644.853329034566</c:v>
                </c:pt>
                <c:pt idx="69">
                  <c:v>18686.492955847112</c:v>
                </c:pt>
                <c:pt idx="70">
                  <c:v>18728.2734739117</c:v>
                </c:pt>
                <c:pt idx="71">
                  <c:v>18770.195839900611</c:v>
                </c:pt>
                <c:pt idx="72">
                  <c:v>18812.261020263224</c:v>
                </c:pt>
                <c:pt idx="73">
                  <c:v>18854.469991359736</c:v>
                </c:pt>
                <c:pt idx="74">
                  <c:v>18896.823739597094</c:v>
                </c:pt>
                <c:pt idx="75">
                  <c:v>18939.323261567341</c:v>
                </c:pt>
                <c:pt idx="76">
                  <c:v>18981.969564188312</c:v>
                </c:pt>
                <c:pt idx="77">
                  <c:v>19024.763664846789</c:v>
                </c:pt>
                <c:pt idx="78">
                  <c:v>19067.706591544109</c:v>
                </c:pt>
                <c:pt idx="79">
                  <c:v>19110.799383044363</c:v>
                </c:pt>
                <c:pt idx="80">
                  <c:v>19154.043089025141</c:v>
                </c:pt>
                <c:pt idx="81">
                  <c:v>19197.438770230969</c:v>
                </c:pt>
                <c:pt idx="82">
                  <c:v>19240.987498629413</c:v>
                </c:pt>
                <c:pt idx="83">
                  <c:v>19284.690357569991</c:v>
                </c:pt>
                <c:pt idx="84">
                  <c:v>19328.548441945855</c:v>
                </c:pt>
                <c:pt idx="85">
                  <c:v>19372.562858358386</c:v>
                </c:pt>
                <c:pt idx="86">
                  <c:v>19416.734725284736</c:v>
                </c:pt>
                <c:pt idx="87">
                  <c:v>19461.065173248357</c:v>
                </c:pt>
                <c:pt idx="88">
                  <c:v>19505.555344992623</c:v>
                </c:pt>
                <c:pt idx="89">
                  <c:v>19550.206395657577</c:v>
                </c:pt>
                <c:pt idx="90">
                  <c:v>19595.019492959887</c:v>
                </c:pt>
                <c:pt idx="91">
                  <c:v>19639.995817376093</c:v>
                </c:pt>
                <c:pt idx="92">
                  <c:v>19685.136562329179</c:v>
                </c:pt>
                <c:pt idx="93">
                  <c:v>19730.442934378589</c:v>
                </c:pt>
                <c:pt idx="94">
                  <c:v>19775.916153413735</c:v>
                </c:pt>
                <c:pt idx="95">
                  <c:v>19821.557452851084</c:v>
                </c:pt>
                <c:pt idx="96">
                  <c:v>19867.368079834883</c:v>
                </c:pt>
                <c:pt idx="97">
                  <c:v>19913.349295441654</c:v>
                </c:pt>
                <c:pt idx="98">
                  <c:v>19959.502374888471</c:v>
                </c:pt>
                <c:pt idx="99">
                  <c:v>20005.828607745199</c:v>
                </c:pt>
                <c:pt idx="100">
                  <c:v>20052.32929815066</c:v>
                </c:pt>
                <c:pt idx="101">
                  <c:v>20099.005765032929</c:v>
                </c:pt>
                <c:pt idx="102">
                  <c:v>20145.859342333828</c:v>
                </c:pt>
                <c:pt idx="103">
                  <c:v>20192.891379237633</c:v>
                </c:pt>
                <c:pt idx="104">
                  <c:v>20240.103240404209</c:v>
                </c:pt>
                <c:pt idx="105">
                  <c:v>20287.496306206584</c:v>
                </c:pt>
                <c:pt idx="106">
                  <c:v>20335.071972973143</c:v>
                </c:pt>
                <c:pt idx="107">
                  <c:v>20382.831653234432</c:v>
                </c:pt>
                <c:pt idx="108">
                  <c:v>20430.776775974842</c:v>
                </c:pt>
                <c:pt idx="109">
                  <c:v>20478.908786889133</c:v>
                </c:pt>
                <c:pt idx="110">
                  <c:v>20527.229148643994</c:v>
                </c:pt>
                <c:pt idx="111">
                  <c:v>20575.739341144756</c:v>
                </c:pt>
                <c:pt idx="112">
                  <c:v>20624.440861807361</c:v>
                </c:pt>
                <c:pt idx="113">
                  <c:v>20673.335225835697</c:v>
                </c:pt>
                <c:pt idx="114">
                  <c:v>20722.423966504452</c:v>
                </c:pt>
                <c:pt idx="115">
                  <c:v>20771.708635447641</c:v>
                </c:pt>
                <c:pt idx="116">
                  <c:v>20821.190802952875</c:v>
                </c:pt>
                <c:pt idx="117">
                  <c:v>20870.872058261557</c:v>
                </c:pt>
                <c:pt idx="118">
                  <c:v>20920.754009875185</c:v>
                </c:pt>
                <c:pt idx="119">
                  <c:v>20970.838285867794</c:v>
                </c:pt>
                <c:pt idx="120">
                  <c:v>21021.126534204825</c:v>
                </c:pt>
                <c:pt idx="121">
                  <c:v>21071.620423068471</c:v>
                </c:pt>
                <c:pt idx="122">
                  <c:v>21122.321641189734</c:v>
                </c:pt>
                <c:pt idx="123">
                  <c:v>21173.231898187307</c:v>
                </c:pt>
                <c:pt idx="124">
                  <c:v>21224.352924913466</c:v>
                </c:pt>
                <c:pt idx="125">
                  <c:v>21275.686473807178</c:v>
                </c:pt>
                <c:pt idx="126">
                  <c:v>21327.23431925456</c:v>
                </c:pt>
                <c:pt idx="127">
                  <c:v>21378.998257956875</c:v>
                </c:pt>
                <c:pt idx="128">
                  <c:v>21430.980109306329</c:v>
                </c:pt>
                <c:pt idx="129">
                  <c:v>21483.181715769755</c:v>
                </c:pt>
                <c:pt idx="130">
                  <c:v>21535.60494328049</c:v>
                </c:pt>
                <c:pt idx="131">
                  <c:v>21588.25168163854</c:v>
                </c:pt>
                <c:pt idx="132">
                  <c:v>21641.123844919381</c:v>
                </c:pt>
                <c:pt idx="133">
                  <c:v>21694.223371891519</c:v>
                </c:pt>
                <c:pt idx="134">
                  <c:v>21747.552226443084</c:v>
                </c:pt>
                <c:pt idx="135">
                  <c:v>21801.112398017616</c:v>
                </c:pt>
                <c:pt idx="136">
                  <c:v>21854.905902059436</c:v>
                </c:pt>
                <c:pt idx="137">
                  <c:v>21908.934780468695</c:v>
                </c:pt>
                <c:pt idx="138">
                  <c:v>21963.201102066429</c:v>
                </c:pt>
                <c:pt idx="139">
                  <c:v>22017.706963069908</c:v>
                </c:pt>
                <c:pt idx="140">
                  <c:v>22072.454487578507</c:v>
                </c:pt>
                <c:pt idx="141">
                  <c:v>22127.445828070369</c:v>
                </c:pt>
                <c:pt idx="142">
                  <c:v>22182.683165910221</c:v>
                </c:pt>
                <c:pt idx="143">
                  <c:v>22238.168711868584</c:v>
                </c:pt>
                <c:pt idx="144">
                  <c:v>22293.904706652676</c:v>
                </c:pt>
                <c:pt idx="145">
                  <c:v>22349.893421449389</c:v>
                </c:pt>
                <c:pt idx="146">
                  <c:v>22406.137158480615</c:v>
                </c:pt>
                <c:pt idx="147">
                  <c:v>22462.638251571265</c:v>
                </c:pt>
                <c:pt idx="148">
                  <c:v>22519.399066730362</c:v>
                </c:pt>
                <c:pt idx="149">
                  <c:v>22576.422002745549</c:v>
                </c:pt>
                <c:pt idx="150">
                  <c:v>22633.709491791378</c:v>
                </c:pt>
                <c:pt idx="151">
                  <c:v>22691.264000051779</c:v>
                </c:pt>
                <c:pt idx="152">
                  <c:v>22749.088028357099</c:v>
                </c:pt>
                <c:pt idx="153">
                  <c:v>22807.184112836163</c:v>
                </c:pt>
                <c:pt idx="154">
                  <c:v>22865.55482558368</c:v>
                </c:pt>
                <c:pt idx="155">
                  <c:v>22924.202775343565</c:v>
                </c:pt>
                <c:pt idx="156">
                  <c:v>22983.130608208507</c:v>
                </c:pt>
                <c:pt idx="157">
                  <c:v>23042.341008336381</c:v>
                </c:pt>
                <c:pt idx="158">
                  <c:v>23101.836698683826</c:v>
                </c:pt>
                <c:pt idx="159">
                  <c:v>23161.620441757688</c:v>
                </c:pt>
                <c:pt idx="160">
                  <c:v>23221.695040384639</c:v>
                </c:pt>
                <c:pt idx="161">
                  <c:v>23282.063338499695</c:v>
                </c:pt>
                <c:pt idx="162">
                  <c:v>23342.728221954028</c:v>
                </c:pt>
                <c:pt idx="163">
                  <c:v>23403.692619342804</c:v>
                </c:pt>
                <c:pt idx="164">
                  <c:v>23464.959502853471</c:v>
                </c:pt>
                <c:pt idx="165">
                  <c:v>23526.531889135265</c:v>
                </c:pt>
                <c:pt idx="166">
                  <c:v>23588.412840190445</c:v>
                </c:pt>
                <c:pt idx="167">
                  <c:v>23650.605464288044</c:v>
                </c:pt>
                <c:pt idx="168">
                  <c:v>23713.112916900674</c:v>
                </c:pt>
                <c:pt idx="169">
                  <c:v>23775.938401665218</c:v>
                </c:pt>
                <c:pt idx="170">
                  <c:v>23839.085171368039</c:v>
                </c:pt>
                <c:pt idx="171">
                  <c:v>23902.556528955567</c:v>
                </c:pt>
                <c:pt idx="172">
                  <c:v>23966.355828570933</c:v>
                </c:pt>
                <c:pt idx="173">
                  <c:v>24030.486476617556</c:v>
                </c:pt>
                <c:pt idx="174">
                  <c:v>24094.951932850516</c:v>
                </c:pt>
                <c:pt idx="175">
                  <c:v>24159.755711496502</c:v>
                </c:pt>
                <c:pt idx="176">
                  <c:v>24224.901382403354</c:v>
                </c:pt>
                <c:pt idx="177">
                  <c:v>24290.39257222008</c:v>
                </c:pt>
                <c:pt idx="178">
                  <c:v>24356.232965608313</c:v>
                </c:pt>
                <c:pt idx="179">
                  <c:v>24422.426306486268</c:v>
                </c:pt>
                <c:pt idx="180">
                  <c:v>24488.976399306197</c:v>
                </c:pt>
                <c:pt idx="181">
                  <c:v>24555.887110366468</c:v>
                </c:pt>
                <c:pt idx="182">
                  <c:v>24623.16236915937</c:v>
                </c:pt>
                <c:pt idx="183">
                  <c:v>24690.806169755873</c:v>
                </c:pt>
                <c:pt idx="184">
                  <c:v>24758.822572228484</c:v>
                </c:pt>
                <c:pt idx="185">
                  <c:v>24827.215704113525</c:v>
                </c:pt>
                <c:pt idx="186">
                  <c:v>24895.98976191413</c:v>
                </c:pt>
                <c:pt idx="187">
                  <c:v>24965.14901264535</c:v>
                </c:pt>
                <c:pt idx="188">
                  <c:v>25034.697795422744</c:v>
                </c:pt>
                <c:pt idx="189">
                  <c:v>25104.640523095979</c:v>
                </c:pt>
                <c:pt idx="190">
                  <c:v>25174.981683928941</c:v>
                </c:pt>
                <c:pt idx="191">
                  <c:v>25245.725843328011</c:v>
                </c:pt>
                <c:pt idx="192">
                  <c:v>25316.87764562009</c:v>
                </c:pt>
                <c:pt idx="193">
                  <c:v>25388.441815882179</c:v>
                </c:pt>
                <c:pt idx="194">
                  <c:v>25460.423161824274</c:v>
                </c:pt>
                <c:pt idx="195">
                  <c:v>25532.82657572746</c:v>
                </c:pt>
                <c:pt idx="196">
                  <c:v>25605.657036439174</c:v>
                </c:pt>
                <c:pt idx="197">
                  <c:v>25678.919611427635</c:v>
                </c:pt>
                <c:pt idx="198">
                  <c:v>25752.619458897629</c:v>
                </c:pt>
                <c:pt idx="199">
                  <c:v>25826.761829969746</c:v>
                </c:pt>
                <c:pt idx="200">
                  <c:v>25901.35207092551</c:v>
                </c:pt>
                <c:pt idx="201">
                  <c:v>25976.39562552069</c:v>
                </c:pt>
                <c:pt idx="202">
                  <c:v>26051.898037369323</c:v>
                </c:pt>
                <c:pt idx="203">
                  <c:v>26127.864952401109</c:v>
                </c:pt>
                <c:pt idx="204">
                  <c:v>26204.302121394849</c:v>
                </c:pt>
                <c:pt idx="205">
                  <c:v>26281.21540259078</c:v>
                </c:pt>
                <c:pt idx="206">
                  <c:v>26358.610764384775</c:v>
                </c:pt>
                <c:pt idx="207">
                  <c:v>26436.494288107533</c:v>
                </c:pt>
                <c:pt idx="208">
                  <c:v>26514.872170891929</c:v>
                </c:pt>
                <c:pt idx="209">
                  <c:v>26593.750728632011</c:v>
                </c:pt>
                <c:pt idx="210">
                  <c:v>26673.136399037037</c:v>
                </c:pt>
                <c:pt idx="211">
                  <c:v>26753.035744784396</c:v>
                </c:pt>
                <c:pt idx="212">
                  <c:v>26833.455456775133</c:v>
                </c:pt>
                <c:pt idx="213">
                  <c:v>26914.402357496234</c:v>
                </c:pt>
                <c:pt idx="214">
                  <c:v>26995.883404493816</c:v>
                </c:pt>
                <c:pt idx="215">
                  <c:v>27077.905693961671</c:v>
                </c:pt>
                <c:pt idx="216">
                  <c:v>27160.476464449825</c:v>
                </c:pt>
                <c:pt idx="217">
                  <c:v>27243.603100697859</c:v>
                </c:pt>
                <c:pt idx="218">
                  <c:v>27327.293137598226</c:v>
                </c:pt>
                <c:pt idx="219">
                  <c:v>27411.554264294718</c:v>
                </c:pt>
                <c:pt idx="220">
                  <c:v>27496.394328421753</c:v>
                </c:pt>
                <c:pt idx="221">
                  <c:v>27581.821340490318</c:v>
                </c:pt>
                <c:pt idx="222">
                  <c:v>27667.84347842669</c:v>
                </c:pt>
                <c:pt idx="223">
                  <c:v>27754.469092270327</c:v>
                </c:pt>
                <c:pt idx="224">
                  <c:v>27841.706709037731</c:v>
                </c:pt>
                <c:pt idx="225">
                  <c:v>27929.565037759367</c:v>
                </c:pt>
                <c:pt idx="226">
                  <c:v>28018.052974697024</c:v>
                </c:pt>
                <c:pt idx="227">
                  <c:v>28107.179608749473</c:v>
                </c:pt>
                <c:pt idx="228">
                  <c:v>28196.954227054666</c:v>
                </c:pt>
                <c:pt idx="229">
                  <c:v>28287.386320797039</c:v>
                </c:pt>
                <c:pt idx="230">
                  <c:v>28378.485591229037</c:v>
                </c:pt>
                <c:pt idx="231">
                  <c:v>28470.261955916456</c:v>
                </c:pt>
                <c:pt idx="232">
                  <c:v>28470.261955916529</c:v>
                </c:pt>
                <c:pt idx="233">
                  <c:v>28470.261955916529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004704"/>
        <c:axId val="263004312"/>
      </c:lineChart>
      <c:catAx>
        <c:axId val="263004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004312"/>
        <c:crossesAt val="0"/>
        <c:auto val="1"/>
        <c:lblAlgn val="ctr"/>
        <c:lblOffset val="100"/>
        <c:tickLblSkip val="50"/>
        <c:tickMarkSkip val="1"/>
        <c:noMultiLvlLbl val="0"/>
      </c:catAx>
      <c:valAx>
        <c:axId val="263004312"/>
        <c:scaling>
          <c:orientation val="minMax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004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50177841566442"/>
          <c:y val="0.32973234057490952"/>
          <c:w val="0.15000032043525482"/>
          <c:h val="0.3459486851933477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"g" force</a:t>
            </a:r>
          </a:p>
        </c:rich>
      </c:tx>
      <c:layout>
        <c:manualLayout>
          <c:xMode val="edge"/>
          <c:yMode val="edge"/>
          <c:x val="0.41866187650818004"/>
          <c:y val="5.4054482061460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8709332252412"/>
          <c:y val="0.19459613542125806"/>
          <c:w val="0.65311252735276082"/>
          <c:h val="0.59459930267606631"/>
        </c:manualLayout>
      </c:layout>
      <c:lineChart>
        <c:grouping val="standard"/>
        <c:varyColors val="0"/>
        <c:ser>
          <c:idx val="0"/>
          <c:order val="0"/>
          <c:tx>
            <c:v>SS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Multistage!$S$6:$IR$6</c:f>
              <c:numCache>
                <c:formatCode>0.00</c:formatCode>
                <c:ptCount val="234"/>
                <c:pt idx="0">
                  <c:v>1.4176885159082575</c:v>
                </c:pt>
                <c:pt idx="1">
                  <c:v>1.4229055076256285</c:v>
                </c:pt>
                <c:pt idx="2">
                  <c:v>1.4281610374687075</c:v>
                </c:pt>
                <c:pt idx="3">
                  <c:v>1.4334555340445687</c:v>
                </c:pt>
                <c:pt idx="4">
                  <c:v>1.4387894323396864</c:v>
                </c:pt>
                <c:pt idx="5">
                  <c:v>1.4441631738390668</c:v>
                </c:pt>
                <c:pt idx="6">
                  <c:v>1.4495772066480606</c:v>
                </c:pt>
                <c:pt idx="7">
                  <c:v>1.4550319856169247</c:v>
                </c:pt>
                <c:pt idx="8">
                  <c:v>1.4605279724682076</c:v>
                </c:pt>
                <c:pt idx="9">
                  <c:v>1.466065635927033</c:v>
                </c:pt>
                <c:pt idx="10">
                  <c:v>1.4716454518543571</c:v>
                </c:pt>
                <c:pt idx="11">
                  <c:v>1.4772679033832823</c:v>
                </c:pt>
                <c:pt idx="12">
                  <c:v>1.4829334810585069</c:v>
                </c:pt>
                <c:pt idx="13">
                  <c:v>1.4886426829789954</c:v>
                </c:pt>
                <c:pt idx="14">
                  <c:v>1.494396014943959</c:v>
                </c:pt>
                <c:pt idx="15">
                  <c:v>1.5001939906022319</c:v>
                </c:pt>
                <c:pt idx="16">
                  <c:v>1.50603713160514</c:v>
                </c:pt>
                <c:pt idx="17">
                  <c:v>1.5119259677629564</c:v>
                </c:pt>
                <c:pt idx="18">
                  <c:v>1.5178610372050407</c:v>
                </c:pt>
                <c:pt idx="19">
                  <c:v>1.5238428865437652</c:v>
                </c:pt>
                <c:pt idx="20">
                  <c:v>1.5298720710423337</c:v>
                </c:pt>
                <c:pt idx="21">
                  <c:v>1.5359491547865984</c:v>
                </c:pt>
                <c:pt idx="22">
                  <c:v>1.54207471086099</c:v>
                </c:pt>
                <c:pt idx="23">
                  <c:v>1.5482493215286719</c:v>
                </c:pt>
                <c:pt idx="24">
                  <c:v>1.5544735784160431</c:v>
                </c:pt>
                <c:pt idx="25">
                  <c:v>1.5607480827017066</c:v>
                </c:pt>
                <c:pt idx="26">
                  <c:v>1.5670734453100352</c:v>
                </c:pt>
                <c:pt idx="27">
                  <c:v>1.5734502871094611</c:v>
                </c:pt>
                <c:pt idx="28">
                  <c:v>1.5798792391156284</c:v>
                </c:pt>
                <c:pt idx="29">
                  <c:v>1.5863609426995462</c:v>
                </c:pt>
                <c:pt idx="30">
                  <c:v>1.5928960498008855</c:v>
                </c:pt>
                <c:pt idx="31">
                  <c:v>1.5994852231465708</c:v>
                </c:pt>
                <c:pt idx="32">
                  <c:v>1.6061291364748207</c:v>
                </c:pt>
                <c:pt idx="33">
                  <c:v>1.612828474764793</c:v>
                </c:pt>
                <c:pt idx="34">
                  <c:v>1.6195839344720033</c:v>
                </c:pt>
                <c:pt idx="35">
                  <c:v>1.6263962237696843</c:v>
                </c:pt>
                <c:pt idx="36">
                  <c:v>1.633266062796261</c:v>
                </c:pt>
                <c:pt idx="37">
                  <c:v>1.6401941839091261</c:v>
                </c:pt>
                <c:pt idx="38">
                  <c:v>1.6471813319449011</c:v>
                </c:pt>
                <c:pt idx="39">
                  <c:v>1.6542282644863775</c:v>
                </c:pt>
                <c:pt idx="40">
                  <c:v>1.6613357521363403</c:v>
                </c:pt>
                <c:pt idx="41">
                  <c:v>1.6685045787984811</c:v>
                </c:pt>
                <c:pt idx="42">
                  <c:v>1.6757355419656146</c:v>
                </c:pt>
                <c:pt idx="43">
                  <c:v>1.6830294530154237</c:v>
                </c:pt>
                <c:pt idx="44">
                  <c:v>1.690387137513961</c:v>
                </c:pt>
                <c:pt idx="45">
                  <c:v>1.697809435527146</c:v>
                </c:pt>
                <c:pt idx="46">
                  <c:v>1.7052972019405062</c:v>
                </c:pt>
                <c:pt idx="47">
                  <c:v>1.7128513067874147</c:v>
                </c:pt>
                <c:pt idx="48">
                  <c:v>1.7204726355860931</c:v>
                </c:pt>
                <c:pt idx="49">
                  <c:v>1.7281620896856484</c:v>
                </c:pt>
                <c:pt idx="50">
                  <c:v>1.7359205866214344</c:v>
                </c:pt>
                <c:pt idx="51">
                  <c:v>1.7437490604800268</c:v>
                </c:pt>
                <c:pt idx="52">
                  <c:v>1.7516484622741175</c:v>
                </c:pt>
                <c:pt idx="53">
                  <c:v>1.7596197603276478</c:v>
                </c:pt>
                <c:pt idx="54">
                  <c:v>1.7676639406715033</c:v>
                </c:pt>
                <c:pt idx="55">
                  <c:v>1.7757820074501141</c:v>
                </c:pt>
                <c:pt idx="56">
                  <c:v>1.7839749833393082</c:v>
                </c:pt>
                <c:pt idx="57">
                  <c:v>1.7922439099757883</c:v>
                </c:pt>
                <c:pt idx="58">
                  <c:v>1.8005898483986069</c:v>
                </c:pt>
                <c:pt idx="59">
                  <c:v>1.8090138795030346</c:v>
                </c:pt>
                <c:pt idx="60">
                  <c:v>1.8175171045072269</c:v>
                </c:pt>
                <c:pt idx="61">
                  <c:v>1.8261006454321178</c:v>
                </c:pt>
                <c:pt idx="62">
                  <c:v>1.8347656455949737</c:v>
                </c:pt>
                <c:pt idx="63">
                  <c:v>1.8435132701170664</c:v>
                </c:pt>
                <c:pt idx="64">
                  <c:v>1.8523447064459393</c:v>
                </c:pt>
                <c:pt idx="65">
                  <c:v>1.8612611648927559</c:v>
                </c:pt>
                <c:pt idx="66">
                  <c:v>1.8702638791852451</c:v>
                </c:pt>
                <c:pt idx="67">
                  <c:v>1.879354107036769</c:v>
                </c:pt>
                <c:pt idx="68">
                  <c:v>1.8885331307320699</c:v>
                </c:pt>
                <c:pt idx="69">
                  <c:v>1.8978022577302638</c:v>
                </c:pt>
                <c:pt idx="70">
                  <c:v>1.9071628212856822</c:v>
                </c:pt>
                <c:pt idx="71">
                  <c:v>1.9166161810871751</c:v>
                </c:pt>
                <c:pt idx="72">
                  <c:v>1.9261637239165239</c:v>
                </c:pt>
                <c:pt idx="73">
                  <c:v>1.9358068643266304</c:v>
                </c:pt>
                <c:pt idx="74">
                  <c:v>1.9455470453401817</c:v>
                </c:pt>
                <c:pt idx="75">
                  <c:v>1.9553857391695133</c:v>
                </c:pt>
                <c:pt idx="76">
                  <c:v>1.9653244479584246</c:v>
                </c:pt>
                <c:pt idx="77">
                  <c:v>1.9753647045467344</c:v>
                </c:pt>
                <c:pt idx="78">
                  <c:v>1.985508073258391</c:v>
                </c:pt>
                <c:pt idx="79">
                  <c:v>1.9957561507139883</c:v>
                </c:pt>
                <c:pt idx="80">
                  <c:v>2.0061105666685775</c:v>
                </c:pt>
                <c:pt idx="81">
                  <c:v>2.0165729848756917</c:v>
                </c:pt>
                <c:pt idx="82">
                  <c:v>2.027145103978552</c:v>
                </c:pt>
                <c:pt idx="83">
                  <c:v>2.0378286584294552</c:v>
                </c:pt>
                <c:pt idx="84">
                  <c:v>2.0486254194383822</c:v>
                </c:pt>
                <c:pt idx="85">
                  <c:v>2.0595371959519322</c:v>
                </c:pt>
                <c:pt idx="86">
                  <c:v>2.0705658356636993</c:v>
                </c:pt>
                <c:pt idx="87">
                  <c:v>2.0817132260572944</c:v>
                </c:pt>
                <c:pt idx="88">
                  <c:v>2.092981295483237</c:v>
                </c:pt>
                <c:pt idx="89">
                  <c:v>2.1043720142710152</c:v>
                </c:pt>
                <c:pt idx="90">
                  <c:v>2.1158873958776541</c:v>
                </c:pt>
                <c:pt idx="91">
                  <c:v>2.127529498074205</c:v>
                </c:pt>
                <c:pt idx="92">
                  <c:v>2.1393004241716218</c:v>
                </c:pt>
                <c:pt idx="93">
                  <c:v>2.1512023242875542</c:v>
                </c:pt>
                <c:pt idx="94">
                  <c:v>2.1632373966556697</c:v>
                </c:pt>
                <c:pt idx="95">
                  <c:v>2.1754078889791684</c:v>
                </c:pt>
                <c:pt idx="96">
                  <c:v>2.1877160998302481</c:v>
                </c:pt>
                <c:pt idx="97">
                  <c:v>2.2001643800973478</c:v>
                </c:pt>
                <c:pt idx="98">
                  <c:v>2.2127551344820846</c:v>
                </c:pt>
                <c:pt idx="99">
                  <c:v>2.2254908230478829</c:v>
                </c:pt>
                <c:pt idx="100">
                  <c:v>2.2383739628223926</c:v>
                </c:pt>
                <c:pt idx="101">
                  <c:v>2.2514071294558926</c:v>
                </c:pt>
                <c:pt idx="102">
                  <c:v>2.2645929589379663</c:v>
                </c:pt>
                <c:pt idx="103">
                  <c:v>2.2779341493748593</c:v>
                </c:pt>
                <c:pt idx="104">
                  <c:v>2.2914334628300335</c:v>
                </c:pt>
                <c:pt idx="105">
                  <c:v>2.3050937272305574</c:v>
                </c:pt>
                <c:pt idx="106">
                  <c:v>2.3189178383420885</c:v>
                </c:pt>
                <c:pt idx="107">
                  <c:v>2.3329087618153599</c:v>
                </c:pt>
                <c:pt idx="108">
                  <c:v>2.3470695353071909</c:v>
                </c:pt>
                <c:pt idx="109">
                  <c:v>2.3614032706792241</c:v>
                </c:pt>
                <c:pt idx="110">
                  <c:v>2.3759131562777167</c:v>
                </c:pt>
                <c:pt idx="111">
                  <c:v>2.3906024592979134</c:v>
                </c:pt>
                <c:pt idx="112">
                  <c:v>2.405474528236657</c:v>
                </c:pt>
                <c:pt idx="113">
                  <c:v>2.4205327954371372</c:v>
                </c:pt>
                <c:pt idx="114">
                  <c:v>2.4357807797298046</c:v>
                </c:pt>
                <c:pt idx="115">
                  <c:v>2.4512220891737493</c:v>
                </c:pt>
                <c:pt idx="116">
                  <c:v>2.4668604239030065</c:v>
                </c:pt>
                <c:pt idx="117">
                  <c:v>2.4826995790825226</c:v>
                </c:pt>
                <c:pt idx="118">
                  <c:v>2.4987434479787258</c:v>
                </c:pt>
                <c:pt idx="119">
                  <c:v>2.5149960251499399</c:v>
                </c:pt>
                <c:pt idx="120">
                  <c:v>2.5314614097621089</c:v>
                </c:pt>
                <c:pt idx="121">
                  <c:v>2.5481438090356385</c:v>
                </c:pt>
                <c:pt idx="122">
                  <c:v>2.5650475418294181</c:v>
                </c:pt>
                <c:pt idx="123">
                  <c:v>2.5821770423684587</c:v>
                </c:pt>
                <c:pt idx="124">
                  <c:v>2.5995368641218879</c:v>
                </c:pt>
                <c:pt idx="125">
                  <c:v>2.6171316838384384</c:v>
                </c:pt>
                <c:pt idx="126">
                  <c:v>2.6349663057469304</c:v>
                </c:pt>
                <c:pt idx="127">
                  <c:v>2.6530456659296875</c:v>
                </c:pt>
                <c:pt idx="128">
                  <c:v>2.6713748368772325</c:v>
                </c:pt>
                <c:pt idx="129">
                  <c:v>2.6899590322331077</c:v>
                </c:pt>
                <c:pt idx="130">
                  <c:v>2.708803611738126</c:v>
                </c:pt>
                <c:pt idx="131">
                  <c:v>2.7279140863839233</c:v>
                </c:pt>
                <c:pt idx="132">
                  <c:v>2.7472961237861928</c:v>
                </c:pt>
                <c:pt idx="133">
                  <c:v>2.7669555537886388</c:v>
                </c:pt>
                <c:pt idx="134">
                  <c:v>2.7868983743092581</c:v>
                </c:pt>
                <c:pt idx="135">
                  <c:v>2.8071307574412931</c:v>
                </c:pt>
                <c:pt idx="136">
                  <c:v>2.8276590558218659</c:v>
                </c:pt>
                <c:pt idx="137">
                  <c:v>2.8484898092821238</c:v>
                </c:pt>
                <c:pt idx="138">
                  <c:v>2.8696297517934939</c:v>
                </c:pt>
                <c:pt idx="139">
                  <c:v>2.8910858187255717</c:v>
                </c:pt>
                <c:pt idx="140">
                  <c:v>2.9128651544320499</c:v>
                </c:pt>
                <c:pt idx="141">
                  <c:v>2.9349751201821461</c:v>
                </c:pt>
                <c:pt idx="142">
                  <c:v>2.9574233024559957</c:v>
                </c:pt>
                <c:pt idx="143">
                  <c:v>2.9802175216236795</c:v>
                </c:pt>
                <c:pt idx="144">
                  <c:v>3.003365841028713</c:v>
                </c:pt>
                <c:pt idx="145">
                  <c:v>3.0268765764981911</c:v>
                </c:pt>
                <c:pt idx="146">
                  <c:v>3.0507583063031207</c:v>
                </c:pt>
                <c:pt idx="147">
                  <c:v>3.0750198815940357</c:v>
                </c:pt>
                <c:pt idx="148">
                  <c:v>3.0996704373385318</c:v>
                </c:pt>
                <c:pt idx="149">
                  <c:v>3.1247194037891441</c:v>
                </c:pt>
                <c:pt idx="150">
                  <c:v>3.1501765185117852</c:v>
                </c:pt>
                <c:pt idx="151">
                  <c:v>3.1760518390070001</c:v>
                </c:pt>
                <c:pt idx="152">
                  <c:v>3.202355755958378</c:v>
                </c:pt>
                <c:pt idx="153">
                  <c:v>3.2290990071448173</c:v>
                </c:pt>
                <c:pt idx="154">
                  <c:v>3.2562926920557396</c:v>
                </c:pt>
                <c:pt idx="155">
                  <c:v>3.2839482872510799</c:v>
                </c:pt>
                <c:pt idx="156">
                  <c:v>3.3120776625106774</c:v>
                </c:pt>
                <c:pt idx="157">
                  <c:v>3.3406930978208402</c:v>
                </c:pt>
                <c:pt idx="158">
                  <c:v>3.3698073012491223</c:v>
                </c:pt>
                <c:pt idx="159">
                  <c:v>3.3994334277620095</c:v>
                </c:pt>
                <c:pt idx="160">
                  <c:v>3.4295850990440213</c:v>
                </c:pt>
                <c:pt idx="161">
                  <c:v>3.4602764243809969</c:v>
                </c:pt>
                <c:pt idx="162">
                  <c:v>3.4915220226747952</c:v>
                </c:pt>
                <c:pt idx="163">
                  <c:v>3.5233370456616062</c:v>
                </c:pt>
                <c:pt idx="164">
                  <c:v>3.5557372024113292</c:v>
                </c:pt>
                <c:pt idx="165">
                  <c:v>3.5887387851912638</c:v>
                </c:pt>
                <c:pt idx="166">
                  <c:v>3.6223586967835617</c:v>
                </c:pt>
                <c:pt idx="167">
                  <c:v>3.656614479352704</c:v>
                </c:pt>
                <c:pt idx="168">
                  <c:v>3.6915243449665507</c:v>
                </c:pt>
                <c:pt idx="169">
                  <c:v>3.7271072078825833</c:v>
                </c:pt>
                <c:pt idx="170">
                  <c:v>3.7633827187195492</c:v>
                </c:pt>
                <c:pt idx="171">
                  <c:v>3.8003713006442807</c:v>
                </c:pt>
                <c:pt idx="172">
                  <c:v>3.8380941877136507</c:v>
                </c:pt>
                <c:pt idx="173">
                  <c:v>3.8765734655229669</c:v>
                </c:pt>
                <c:pt idx="174">
                  <c:v>3.9158321143242563</c:v>
                </c:pt>
                <c:pt idx="175">
                  <c:v>3.955894054791369</c:v>
                </c:pt>
                <c:pt idx="176">
                  <c:v>3.9967841966233681</c:v>
                </c:pt>
                <c:pt idx="177">
                  <c:v>4.038528490193765</c:v>
                </c:pt>
                <c:pt idx="178">
                  <c:v>4.0811539814705826</c:v>
                </c:pt>
                <c:pt idx="179">
                  <c:v>4.1246888704515428</c:v>
                </c:pt>
                <c:pt idx="180">
                  <c:v>4.1691625733796167</c:v>
                </c:pt>
                <c:pt idx="181">
                  <c:v>4.2146057890274511</c:v>
                </c:pt>
                <c:pt idx="182">
                  <c:v>4.2610505693644738</c:v>
                </c:pt>
                <c:pt idx="183">
                  <c:v>4.308530394948578</c:v>
                </c:pt>
                <c:pt idx="184">
                  <c:v>4.3570802554150063</c:v>
                </c:pt>
                <c:pt idx="185">
                  <c:v>4.4067367354691225</c:v>
                </c:pt>
                <c:pt idx="186">
                  <c:v>4.4575381068271618</c:v>
                </c:pt>
                <c:pt idx="187">
                  <c:v>4.5095244265905992</c:v>
                </c:pt>
                <c:pt idx="188">
                  <c:v>4.5627376425855051</c:v>
                </c:pt>
                <c:pt idx="189">
                  <c:v>4.6172217062491239</c:v>
                </c:pt>
                <c:pt idx="190">
                  <c:v>4.6730226937021131</c:v>
                </c:pt>
                <c:pt idx="191">
                  <c:v>4.7301889357074396</c:v>
                </c:pt>
                <c:pt idx="192">
                  <c:v>4.7887711572863108</c:v>
                </c:pt>
                <c:pt idx="193">
                  <c:v>4.8488226278388771</c:v>
                </c:pt>
                <c:pt idx="194">
                  <c:v>4.910399322703487</c:v>
                </c:pt>
                <c:pt idx="195">
                  <c:v>4.9735600971844516</c:v>
                </c:pt>
                <c:pt idx="196">
                  <c:v>5.0383668741855505</c:v>
                </c:pt>
                <c:pt idx="197">
                  <c:v>5.1048848467067032</c:v>
                </c:pt>
                <c:pt idx="198">
                  <c:v>5.1731826965957461</c:v>
                </c:pt>
                <c:pt idx="199">
                  <c:v>5.243332831098324</c:v>
                </c:pt>
                <c:pt idx="200">
                  <c:v>5.3154116389185226</c:v>
                </c:pt>
                <c:pt idx="201">
                  <c:v>5.3894997676939083</c:v>
                </c:pt>
                <c:pt idx="202">
                  <c:v>5.4656824250038563</c:v>
                </c:pt>
                <c:pt idx="203">
                  <c:v>5.5440497052731477</c:v>
                </c:pt>
                <c:pt idx="204">
                  <c:v>5.6246969452076181</c:v>
                </c:pt>
                <c:pt idx="205">
                  <c:v>5.7077251107101086</c:v>
                </c:pt>
                <c:pt idx="206">
                  <c:v>5.7932412185782445</c:v>
                </c:pt>
                <c:pt idx="207">
                  <c:v>5.8813587966874286</c:v>
                </c:pt>
                <c:pt idx="208">
                  <c:v>5.9721983868198896</c:v>
                </c:pt>
                <c:pt idx="209">
                  <c:v>6.0658880948229896</c:v>
                </c:pt>
                <c:pt idx="210">
                  <c:v>6.1625641933769222</c:v>
                </c:pt>
                <c:pt idx="211">
                  <c:v>6.2623717833362376</c:v>
                </c:pt>
                <c:pt idx="212">
                  <c:v>6.3654655203949986</c:v>
                </c:pt>
                <c:pt idx="213">
                  <c:v>6.4720104147293007</c:v>
                </c:pt>
                <c:pt idx="214">
                  <c:v>6.5821827123131138</c:v>
                </c:pt>
                <c:pt idx="215">
                  <c:v>6.6961708678082408</c:v>
                </c:pt>
                <c:pt idx="216">
                  <c:v>6.8141766203249281</c:v>
                </c:pt>
                <c:pt idx="217">
                  <c:v>6.9364161849709793</c:v>
                </c:pt>
                <c:pt idx="218">
                  <c:v>7.0631215749948009</c:v>
                </c:pt>
                <c:pt idx="219">
                  <c:v>7.1945420715318127</c:v>
                </c:pt>
                <c:pt idx="220">
                  <c:v>7.3309458605433653</c:v>
                </c:pt>
                <c:pt idx="221">
                  <c:v>7.4726218595661038</c:v>
                </c:pt>
                <c:pt idx="222">
                  <c:v>7.6198817604552938</c:v>
                </c:pt>
                <c:pt idx="223">
                  <c:v>7.7730623185167111</c:v>
                </c:pt>
                <c:pt idx="224">
                  <c:v>7.9325279234099142</c:v>
                </c:pt>
                <c:pt idx="225">
                  <c:v>8.0986734931345783</c:v>
                </c:pt>
                <c:pt idx="226">
                  <c:v>8.2719277394816402</c:v>
                </c:pt>
                <c:pt idx="227">
                  <c:v>8.4527568617923841</c:v>
                </c:pt>
                <c:pt idx="228">
                  <c:v>8.6416687360315905</c:v>
                </c:pt>
                <c:pt idx="229">
                  <c:v>8.8392176784351548</c:v>
                </c:pt>
                <c:pt idx="230">
                  <c:v>9.0460098778266644</c:v>
                </c:pt>
                <c:pt idx="231">
                  <c:v>9.2627096087301464</c:v>
                </c:pt>
                <c:pt idx="232">
                  <c:v>9.2627096087301464</c:v>
                </c:pt>
                <c:pt idx="233">
                  <c:v>9.2627096087301464</c:v>
                </c:pt>
              </c:numCache>
            </c:numRef>
          </c:val>
          <c:smooth val="0"/>
        </c:ser>
        <c:ser>
          <c:idx val="1"/>
          <c:order val="1"/>
          <c:tx>
            <c:v>S1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Multistage!$S$7:$IR$7</c:f>
              <c:numCache>
                <c:formatCode>0.00</c:formatCode>
                <c:ptCount val="234"/>
                <c:pt idx="0">
                  <c:v>1.2148434318163306</c:v>
                </c:pt>
                <c:pt idx="1">
                  <c:v>1.2186723008859888</c:v>
                </c:pt>
                <c:pt idx="2">
                  <c:v>1.2225253814536812</c:v>
                </c:pt>
                <c:pt idx="3">
                  <c:v>1.2264029038965312</c:v>
                </c:pt>
                <c:pt idx="4">
                  <c:v>1.2303051015237403</c:v>
                </c:pt>
                <c:pt idx="5">
                  <c:v>1.2342322106233821</c:v>
                </c:pt>
                <c:pt idx="6">
                  <c:v>1.2381844705100993</c:v>
                </c:pt>
                <c:pt idx="7">
                  <c:v>1.242162123573715</c:v>
                </c:pt>
                <c:pt idx="8">
                  <c:v>1.2461654153287902</c:v>
                </c:pt>
                <c:pt idx="9">
                  <c:v>1.2501945944651351</c:v>
                </c:pt>
                <c:pt idx="10">
                  <c:v>1.2542499128993123</c:v>
                </c:pt>
                <c:pt idx="11">
                  <c:v>1.2583316258271369</c:v>
                </c:pt>
                <c:pt idx="12">
                  <c:v>1.2624399917772118</c:v>
                </c:pt>
                <c:pt idx="13">
                  <c:v>1.2665752726655111</c:v>
                </c:pt>
                <c:pt idx="14">
                  <c:v>1.2707377338510424</c:v>
                </c:pt>
                <c:pt idx="15">
                  <c:v>1.2749276441926078</c:v>
                </c:pt>
                <c:pt idx="16">
                  <c:v>1.2791452761066948</c:v>
                </c:pt>
                <c:pt idx="17">
                  <c:v>1.2833909056265147</c:v>
                </c:pt>
                <c:pt idx="18">
                  <c:v>1.2876648124622287</c:v>
                </c:pt>
                <c:pt idx="19">
                  <c:v>1.2919672800623723</c:v>
                </c:pt>
                <c:pt idx="20">
                  <c:v>1.2962985956765229</c:v>
                </c:pt>
                <c:pt idx="21">
                  <c:v>1.3006590504192275</c:v>
                </c:pt>
                <c:pt idx="22">
                  <c:v>1.3050489393352269</c:v>
                </c:pt>
                <c:pt idx="23">
                  <c:v>1.3094685614660044</c:v>
                </c:pt>
                <c:pt idx="24">
                  <c:v>1.3139182199176933</c:v>
                </c:pt>
                <c:pt idx="25">
                  <c:v>1.3183982219303694</c:v>
                </c:pt>
                <c:pt idx="26">
                  <c:v>1.3229088789487713</c:v>
                </c:pt>
                <c:pt idx="27">
                  <c:v>1.3274505066944724</c:v>
                </c:pt>
                <c:pt idx="28">
                  <c:v>1.3320234252395498</c:v>
                </c:pt>
                <c:pt idx="29">
                  <c:v>1.3366279590817747</c:v>
                </c:pt>
                <c:pt idx="30">
                  <c:v>1.3412644372213756</c:v>
                </c:pt>
                <c:pt idx="31">
                  <c:v>1.3459331932393956</c:v>
                </c:pt>
                <c:pt idx="32">
                  <c:v>1.3506345653777019</c:v>
                </c:pt>
                <c:pt idx="33">
                  <c:v>1.3553688966206683</c:v>
                </c:pt>
                <c:pt idx="34">
                  <c:v>1.3601365347785901</c:v>
                </c:pt>
                <c:pt idx="35">
                  <c:v>1.3649378325728585</c:v>
                </c:pt>
                <c:pt idx="36">
                  <c:v>1.3697731477229522</c:v>
                </c:pt>
                <c:pt idx="37">
                  <c:v>1.3746428430352777</c:v>
                </c:pt>
                <c:pt idx="38">
                  <c:v>1.3795472864939184</c:v>
                </c:pt>
                <c:pt idx="39">
                  <c:v>1.3844868513533259</c:v>
                </c:pt>
                <c:pt idx="40">
                  <c:v>1.3894619162330182</c:v>
                </c:pt>
                <c:pt idx="41">
                  <c:v>1.394472865214317</c:v>
                </c:pt>
                <c:pt idx="42">
                  <c:v>1.3995200879391974</c:v>
                </c:pt>
                <c:pt idx="43">
                  <c:v>1.4046039797112797</c:v>
                </c:pt>
                <c:pt idx="44">
                  <c:v>1.4097249415990427</c:v>
                </c:pt>
                <c:pt idx="45">
                  <c:v>1.4148833805412919</c:v>
                </c:pt>
                <c:pt idx="46">
                  <c:v>1.4200797094549604</c:v>
                </c:pt>
                <c:pt idx="47">
                  <c:v>1.4253143473452881</c:v>
                </c:pt>
                <c:pt idx="48">
                  <c:v>1.4305877194184518</c:v>
                </c:pt>
                <c:pt idx="49">
                  <c:v>1.4359002571966983</c:v>
                </c:pt>
                <c:pt idx="50">
                  <c:v>1.4412523986360612</c:v>
                </c:pt>
                <c:pt idx="51">
                  <c:v>1.4466445882467105</c:v>
                </c:pt>
                <c:pt idx="52">
                  <c:v>1.4520772772160226</c:v>
                </c:pt>
                <c:pt idx="53">
                  <c:v>1.4575509235344266</c:v>
                </c:pt>
                <c:pt idx="54">
                  <c:v>1.463065992124114</c:v>
                </c:pt>
                <c:pt idx="55">
                  <c:v>1.4686229549706753</c:v>
                </c:pt>
                <c:pt idx="56">
                  <c:v>1.4742222912577547</c:v>
                </c:pt>
                <c:pt idx="57">
                  <c:v>1.4798644875047897</c:v>
                </c:pt>
                <c:pt idx="58">
                  <c:v>1.4855500377079334</c:v>
                </c:pt>
                <c:pt idx="59">
                  <c:v>1.4912794434842291</c:v>
                </c:pt>
                <c:pt idx="60">
                  <c:v>1.4970532142191442</c:v>
                </c:pt>
                <c:pt idx="61">
                  <c:v>1.5028718672175341</c:v>
                </c:pt>
                <c:pt idx="62">
                  <c:v>1.5087359278581509</c:v>
                </c:pt>
                <c:pt idx="63">
                  <c:v>1.5146459297517731</c:v>
                </c:pt>
                <c:pt idx="64">
                  <c:v>1.5206024149030759</c:v>
                </c:pt>
                <c:pt idx="65">
                  <c:v>1.5266059338763285</c:v>
                </c:pt>
                <c:pt idx="66">
                  <c:v>1.5326570459650382</c:v>
                </c:pt>
                <c:pt idx="67">
                  <c:v>1.5387563193656388</c:v>
                </c:pt>
                <c:pt idx="68">
                  <c:v>1.5449043313553505</c:v>
                </c:pt>
                <c:pt idx="69">
                  <c:v>1.551101668474312</c:v>
                </c:pt>
                <c:pt idx="70">
                  <c:v>1.5573489267121223</c:v>
                </c:pt>
                <c:pt idx="71">
                  <c:v>1.5636467116989012</c:v>
                </c:pt>
                <c:pt idx="72">
                  <c:v>1.5699956389010117</c:v>
                </c:pt>
                <c:pt idx="73">
                  <c:v>1.5763963338215616</c:v>
                </c:pt>
                <c:pt idx="74">
                  <c:v>1.58284943220584</c:v>
                </c:pt>
                <c:pt idx="75">
                  <c:v>1.5893555802518091</c:v>
                </c:pt>
                <c:pt idx="76">
                  <c:v>1.5959154348258191</c:v>
                </c:pt>
                <c:pt idx="77">
                  <c:v>1.6025296636836786</c:v>
                </c:pt>
                <c:pt idx="78">
                  <c:v>1.6091989456972522</c:v>
                </c:pt>
                <c:pt idx="79">
                  <c:v>1.6159239710867339</c:v>
                </c:pt>
                <c:pt idx="80">
                  <c:v>1.6227054416587756</c:v>
                </c:pt>
                <c:pt idx="81">
                  <c:v>1.6295440710506288</c:v>
                </c:pt>
                <c:pt idx="82">
                  <c:v>1.6364405849804955</c:v>
                </c:pt>
                <c:pt idx="83">
                  <c:v>1.6433957215042527</c:v>
                </c:pt>
                <c:pt idx="84">
                  <c:v>1.6504102312787627</c:v>
                </c:pt>
                <c:pt idx="85">
                  <c:v>1.6574848778319444</c:v>
                </c:pt>
                <c:pt idx="86">
                  <c:v>1.6646204378398315</c:v>
                </c:pt>
                <c:pt idx="87">
                  <c:v>1.6718177014108078</c:v>
                </c:pt>
                <c:pt idx="88">
                  <c:v>1.6790774723772575</c:v>
                </c:pt>
                <c:pt idx="89">
                  <c:v>1.6864005685948396</c:v>
                </c:pt>
                <c:pt idx="90">
                  <c:v>1.6937878222496352</c:v>
                </c:pt>
                <c:pt idx="91">
                  <c:v>1.7012400801733953</c:v>
                </c:pt>
                <c:pt idx="92">
                  <c:v>1.708758204167157</c:v>
                </c:pt>
                <c:pt idx="93">
                  <c:v>1.7163430713334666</c:v>
                </c:pt>
                <c:pt idx="94">
                  <c:v>1.7239955744175044</c:v>
                </c:pt>
                <c:pt idx="95">
                  <c:v>1.7317166221573608</c:v>
                </c:pt>
                <c:pt idx="96">
                  <c:v>1.7395071396437816</c:v>
                </c:pt>
                <c:pt idx="97">
                  <c:v>1.7473680686896551</c:v>
                </c:pt>
                <c:pt idx="98">
                  <c:v>1.7553003682095745</c:v>
                </c:pt>
                <c:pt idx="99">
                  <c:v>1.7633050146097733</c:v>
                </c:pt>
                <c:pt idx="100">
                  <c:v>1.7713830021887929</c:v>
                </c:pt>
                <c:pt idx="101">
                  <c:v>1.7795353435491994</c:v>
                </c:pt>
                <c:pt idx="102">
                  <c:v>1.7877630700207359</c:v>
                </c:pt>
                <c:pt idx="103">
                  <c:v>1.7960672320952553</c:v>
                </c:pt>
                <c:pt idx="104">
                  <c:v>1.804448899873843</c:v>
                </c:pt>
                <c:pt idx="105">
                  <c:v>1.8129091635265064</c:v>
                </c:pt>
                <c:pt idx="106">
                  <c:v>1.8214491337648684</c:v>
                </c:pt>
                <c:pt idx="107">
                  <c:v>1.8300699423282725</c:v>
                </c:pt>
                <c:pt idx="108">
                  <c:v>1.8387727424837697</c:v>
                </c:pt>
                <c:pt idx="109">
                  <c:v>1.8475587095404284</c:v>
                </c:pt>
                <c:pt idx="110">
                  <c:v>1.8564290413784701</c:v>
                </c:pt>
                <c:pt idx="111">
                  <c:v>1.8653849589937108</c:v>
                </c:pt>
                <c:pt idx="112">
                  <c:v>1.8744277070578497</c:v>
                </c:pt>
                <c:pt idx="113">
                  <c:v>1.8835585544951206</c:v>
                </c:pt>
                <c:pt idx="114">
                  <c:v>1.8927787950758939</c:v>
                </c:pt>
                <c:pt idx="115">
                  <c:v>1.9020897480277856</c:v>
                </c:pt>
                <c:pt idx="116">
                  <c:v>1.9114927586649049</c:v>
                </c:pt>
                <c:pt idx="117">
                  <c:v>1.9209891990358456</c:v>
                </c:pt>
                <c:pt idx="118">
                  <c:v>1.9305804685911041</c:v>
                </c:pt>
                <c:pt idx="119">
                  <c:v>1.940267994870577</c:v>
                </c:pt>
                <c:pt idx="120">
                  <c:v>1.9500532342118753</c:v>
                </c:pt>
                <c:pt idx="121">
                  <c:v>1.9599376724801689</c:v>
                </c:pt>
                <c:pt idx="122">
                  <c:v>1.9699228258203516</c:v>
                </c:pt>
                <c:pt idx="123">
                  <c:v>1.9800102414323055</c:v>
                </c:pt>
                <c:pt idx="124">
                  <c:v>1.9902014983701162</c:v>
                </c:pt>
                <c:pt idx="125">
                  <c:v>2.0004982083660909</c:v>
                </c:pt>
                <c:pt idx="126">
                  <c:v>2.0109020166804936</c:v>
                </c:pt>
                <c:pt idx="127">
                  <c:v>2.0214146029779307</c:v>
                </c:pt>
                <c:pt idx="128">
                  <c:v>2.0320376822313722</c:v>
                </c:pt>
                <c:pt idx="129">
                  <c:v>2.0427730056548259</c:v>
                </c:pt>
                <c:pt idx="130">
                  <c:v>2.0536223616657399</c:v>
                </c:pt>
                <c:pt idx="131">
                  <c:v>2.0645875768782251</c:v>
                </c:pt>
                <c:pt idx="132">
                  <c:v>2.0756705171282825</c:v>
                </c:pt>
                <c:pt idx="133">
                  <c:v>2.0868730885322169</c:v>
                </c:pt>
                <c:pt idx="134">
                  <c:v>2.0981972385795209</c:v>
                </c:pt>
                <c:pt idx="135">
                  <c:v>2.1096449572615277</c:v>
                </c:pt>
                <c:pt idx="136">
                  <c:v>2.1212182782372198</c:v>
                </c:pt>
                <c:pt idx="137">
                  <c:v>2.1329192800376169</c:v>
                </c:pt>
                <c:pt idx="138">
                  <c:v>2.1447500873102543</c:v>
                </c:pt>
                <c:pt idx="139">
                  <c:v>2.1567128721052997</c:v>
                </c:pt>
                <c:pt idx="140">
                  <c:v>2.1688098552049619</c:v>
                </c:pt>
                <c:pt idx="141">
                  <c:v>2.1810433074978848</c:v>
                </c:pt>
                <c:pt idx="142">
                  <c:v>2.1934155514003248</c:v>
                </c:pt>
                <c:pt idx="143">
                  <c:v>2.2059289623259715</c:v>
                </c:pt>
                <c:pt idx="144">
                  <c:v>2.2185859702063726</c:v>
                </c:pt>
                <c:pt idx="145">
                  <c:v>2.2313890610639979</c:v>
                </c:pt>
                <c:pt idx="146">
                  <c:v>2.2443407786400948</c:v>
                </c:pt>
                <c:pt idx="147">
                  <c:v>2.2574437260795572</c:v>
                </c:pt>
                <c:pt idx="148">
                  <c:v>2.2707005676751701</c:v>
                </c:pt>
                <c:pt idx="149">
                  <c:v>2.2841140306736669</c:v>
                </c:pt>
                <c:pt idx="150">
                  <c:v>2.2976869071461872</c:v>
                </c:pt>
                <c:pt idx="151">
                  <c:v>2.3114220559258154</c:v>
                </c:pt>
                <c:pt idx="152">
                  <c:v>2.3253224046150374</c:v>
                </c:pt>
                <c:pt idx="153">
                  <c:v>2.3393909516660614</c:v>
                </c:pt>
                <c:pt idx="154">
                  <c:v>2.3536307685371267</c:v>
                </c:pt>
                <c:pt idx="155">
                  <c:v>2.3680450019280359</c:v>
                </c:pt>
                <c:pt idx="156">
                  <c:v>2.3826368760983487</c:v>
                </c:pt>
                <c:pt idx="157">
                  <c:v>2.397409695271806</c:v>
                </c:pt>
                <c:pt idx="158">
                  <c:v>2.4123668461307708</c:v>
                </c:pt>
                <c:pt idx="159">
                  <c:v>2.4275118004046168</c:v>
                </c:pt>
                <c:pt idx="160">
                  <c:v>2.442848117556248</c:v>
                </c:pt>
                <c:pt idx="161">
                  <c:v>2.4583794475710872</c:v>
                </c:pt>
                <c:pt idx="162">
                  <c:v>2.4741095338531505</c:v>
                </c:pt>
                <c:pt idx="163">
                  <c:v>2.4900422162330091</c:v>
                </c:pt>
                <c:pt idx="164">
                  <c:v>2.5061814340927429</c:v>
                </c:pt>
                <c:pt idx="165">
                  <c:v>2.5225312296131972</c:v>
                </c:pt>
                <c:pt idx="166">
                  <c:v>2.5390957511491941</c:v>
                </c:pt>
                <c:pt idx="167">
                  <c:v>2.5558792567385953</c:v>
                </c:pt>
                <c:pt idx="168">
                  <c:v>2.5728861177514708</c:v>
                </c:pt>
                <c:pt idx="169">
                  <c:v>2.5901208226859209</c:v>
                </c:pt>
                <c:pt idx="170">
                  <c:v>2.6075879811175025</c:v>
                </c:pt>
                <c:pt idx="171">
                  <c:v>2.6252923278095261</c:v>
                </c:pt>
                <c:pt idx="172">
                  <c:v>2.6432387269919602</c:v>
                </c:pt>
                <c:pt idx="173">
                  <c:v>2.661432176817025</c:v>
                </c:pt>
                <c:pt idx="174">
                  <c:v>2.679877814000089</c:v>
                </c:pt>
                <c:pt idx="175">
                  <c:v>2.698580918654883</c:v>
                </c:pt>
                <c:pt idx="176">
                  <c:v>2.7175469193326256</c:v>
                </c:pt>
                <c:pt idx="177">
                  <c:v>2.7367813982751326</c:v>
                </c:pt>
                <c:pt idx="178">
                  <c:v>2.756290096892613</c:v>
                </c:pt>
                <c:pt idx="179">
                  <c:v>2.7760789214774242</c:v>
                </c:pt>
                <c:pt idx="180">
                  <c:v>2.7961539491657477</c:v>
                </c:pt>
                <c:pt idx="181">
                  <c:v>2.8165214341598053</c:v>
                </c:pt>
                <c:pt idx="182">
                  <c:v>2.8371878142240274</c:v>
                </c:pt>
                <c:pt idx="183">
                  <c:v>2.8581597174693112</c:v>
                </c:pt>
                <c:pt idx="184">
                  <c:v>2.8794439694404268</c:v>
                </c:pt>
                <c:pt idx="185">
                  <c:v>2.9010476005224537</c:v>
                </c:pt>
                <c:pt idx="186">
                  <c:v>2.9229778536831641</c:v>
                </c:pt>
                <c:pt idx="187">
                  <c:v>2.945242192569232</c:v>
                </c:pt>
                <c:pt idx="188">
                  <c:v>2.967848309975313</c:v>
                </c:pt>
                <c:pt idx="189">
                  <c:v>2.9908041367061502</c:v>
                </c:pt>
                <c:pt idx="190">
                  <c:v>3.0141178508531805</c:v>
                </c:pt>
                <c:pt idx="191">
                  <c:v>3.037797887508412</c:v>
                </c:pt>
                <c:pt idx="192">
                  <c:v>3.0618529489398369</c:v>
                </c:pt>
                <c:pt idx="193">
                  <c:v>3.0862920152541347</c:v>
                </c:pt>
                <c:pt idx="194">
                  <c:v>3.1111243555741468</c:v>
                </c:pt>
                <c:pt idx="195">
                  <c:v>3.1363595397603161</c:v>
                </c:pt>
                <c:pt idx="196">
                  <c:v>3.1620074507072617</c:v>
                </c:pt>
                <c:pt idx="197">
                  <c:v>3.1880782972486537</c:v>
                </c:pt>
                <c:pt idx="198">
                  <c:v>3.2145826277058132</c:v>
                </c:pt>
                <c:pt idx="199">
                  <c:v>3.2415313441177904</c:v>
                </c:pt>
                <c:pt idx="200">
                  <c:v>3.2689357171932776</c:v>
                </c:pt>
                <c:pt idx="201">
                  <c:v>3.296807402027401</c:v>
                </c:pt>
                <c:pt idx="202">
                  <c:v>3.3251584546294786</c:v>
                </c:pt>
                <c:pt idx="203">
                  <c:v>3.3540013493109431</c:v>
                </c:pt>
                <c:pt idx="204">
                  <c:v>3.3833489969861543</c:v>
                </c:pt>
                <c:pt idx="205">
                  <c:v>3.4132147644424675</c:v>
                </c:pt>
                <c:pt idx="206">
                  <c:v>3.4436124946400297</c:v>
                </c:pt>
                <c:pt idx="207">
                  <c:v>3.4745565281060262</c:v>
                </c:pt>
                <c:pt idx="208">
                  <c:v>3.506061725492891</c:v>
                </c:pt>
                <c:pt idx="209">
                  <c:v>3.538143491374989</c:v>
                </c:pt>
                <c:pt idx="210">
                  <c:v>3.5708177993638825</c:v>
                </c:pt>
                <c:pt idx="211">
                  <c:v>3.6041012186281574</c:v>
                </c:pt>
                <c:pt idx="212">
                  <c:v>3.6380109419103692</c:v>
                </c:pt>
                <c:pt idx="213">
                  <c:v>3.6725648151406007</c:v>
                </c:pt>
                <c:pt idx="214">
                  <c:v>3.7077813687538406</c:v>
                </c:pt>
                <c:pt idx="215">
                  <c:v>3.7436798508266178</c:v>
                </c:pt>
                <c:pt idx="216">
                  <c:v>3.7802802621574365</c:v>
                </c:pt>
                <c:pt idx="217">
                  <c:v>3.8176033934253089</c:v>
                </c:pt>
                <c:pt idx="218">
                  <c:v>3.8556708645714797</c:v>
                </c:pt>
                <c:pt idx="219">
                  <c:v>3.8945051665610455</c:v>
                </c:pt>
                <c:pt idx="220">
                  <c:v>3.9341297056940112</c:v>
                </c:pt>
                <c:pt idx="221">
                  <c:v>3.9745688506491792</c:v>
                </c:pt>
                <c:pt idx="222">
                  <c:v>4.0158479824595918</c:v>
                </c:pt>
                <c:pt idx="223">
                  <c:v>4.057993547634859</c:v>
                </c:pt>
                <c:pt idx="224">
                  <c:v>4.1010331146640233</c:v>
                </c:pt>
                <c:pt idx="225">
                  <c:v>4.1449954341526212</c:v>
                </c:pt>
                <c:pt idx="226">
                  <c:v>4.1899105028696102</c:v>
                </c:pt>
                <c:pt idx="227">
                  <c:v>4.2358096320039804</c:v>
                </c:pt>
                <c:pt idx="228">
                  <c:v>4.2827255199574239</c:v>
                </c:pt>
                <c:pt idx="229">
                  <c:v>4.330692330028711</c:v>
                </c:pt>
                <c:pt idx="230">
                  <c:v>4.3797457733776124</c:v>
                </c:pt>
                <c:pt idx="231">
                  <c:v>4.4299231976910391</c:v>
                </c:pt>
                <c:pt idx="232">
                  <c:v>4.4299231976910391</c:v>
                </c:pt>
                <c:pt idx="233">
                  <c:v>4.4299231976910391</c:v>
                </c:pt>
              </c:numCache>
            </c:numRef>
          </c:val>
          <c:smooth val="0"/>
        </c:ser>
        <c:ser>
          <c:idx val="2"/>
          <c:order val="2"/>
          <c:tx>
            <c:v>S2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Multistage!$S$8:$IR$8</c:f>
              <c:numCache>
                <c:formatCode>0.00</c:formatCode>
                <c:ptCount val="234"/>
                <c:pt idx="0">
                  <c:v>1.0577829113346913</c:v>
                </c:pt>
                <c:pt idx="1">
                  <c:v>1.0606845682587094</c:v>
                </c:pt>
                <c:pt idx="2">
                  <c:v>1.0636021883309394</c:v>
                </c:pt>
                <c:pt idx="3">
                  <c:v>1.0665359036439976</c:v>
                </c:pt>
                <c:pt idx="4">
                  <c:v>1.0694858477519287</c:v>
                </c:pt>
                <c:pt idx="5">
                  <c:v>1.072452155690468</c:v>
                </c:pt>
                <c:pt idx="6">
                  <c:v>1.0754349639976515</c:v>
                </c:pt>
                <c:pt idx="7">
                  <c:v>1.0784344107347608</c:v>
                </c:pt>
                <c:pt idx="8">
                  <c:v>1.0814506355076292</c:v>
                </c:pt>
                <c:pt idx="9">
                  <c:v>1.084483779488298</c:v>
                </c:pt>
                <c:pt idx="10">
                  <c:v>1.0875339854370449</c:v>
                </c:pt>
                <c:pt idx="11">
                  <c:v>1.0906013977247797</c:v>
                </c:pt>
                <c:pt idx="12">
                  <c:v>1.0936861623558252</c:v>
                </c:pt>
                <c:pt idx="13">
                  <c:v>1.0967884269910806</c:v>
                </c:pt>
                <c:pt idx="14">
                  <c:v>1.0999083409715857</c:v>
                </c:pt>
                <c:pt idx="15">
                  <c:v>1.103046055342483</c:v>
                </c:pt>
                <c:pt idx="16">
                  <c:v>1.1062017228773959</c:v>
                </c:pt>
                <c:pt idx="17">
                  <c:v>1.1093754981032227</c:v>
                </c:pt>
                <c:pt idx="18">
                  <c:v>1.1125675373253621</c:v>
                </c:pt>
                <c:pt idx="19">
                  <c:v>1.1157779986533711</c:v>
                </c:pt>
                <c:pt idx="20">
                  <c:v>1.1190070420270748</c:v>
                </c:pt>
                <c:pt idx="21">
                  <c:v>1.1222548292431227</c:v>
                </c:pt>
                <c:pt idx="22">
                  <c:v>1.1255215239820175</c:v>
                </c:pt>
                <c:pt idx="23">
                  <c:v>1.1288072918356091</c:v>
                </c:pt>
                <c:pt idx="24">
                  <c:v>1.132112300335079</c:v>
                </c:pt>
                <c:pt idx="25">
                  <c:v>1.1354367189794117</c:v>
                </c:pt>
                <c:pt idx="26">
                  <c:v>1.1387807192643737</c:v>
                </c:pt>
                <c:pt idx="27">
                  <c:v>1.142144474712002</c:v>
                </c:pt>
                <c:pt idx="28">
                  <c:v>1.145528160900622</c:v>
                </c:pt>
                <c:pt idx="29">
                  <c:v>1.1489319554953941</c:v>
                </c:pt>
                <c:pt idx="30">
                  <c:v>1.1523560382794131</c:v>
                </c:pt>
                <c:pt idx="31">
                  <c:v>1.1558005911853595</c:v>
                </c:pt>
                <c:pt idx="32">
                  <c:v>1.1592657983277255</c:v>
                </c:pt>
                <c:pt idx="33">
                  <c:v>1.1627518460356172</c:v>
                </c:pt>
                <c:pt idx="34">
                  <c:v>1.1662589228861555</c:v>
                </c:pt>
                <c:pt idx="35">
                  <c:v>1.1697872197384782</c:v>
                </c:pt>
                <c:pt idx="36">
                  <c:v>1.1733369297683669</c:v>
                </c:pt>
                <c:pt idx="37">
                  <c:v>1.1769082485034998</c:v>
                </c:pt>
                <c:pt idx="38">
                  <c:v>1.1805013738593573</c:v>
                </c:pt>
                <c:pt idx="39">
                  <c:v>1.1841165061757795</c:v>
                </c:pt>
                <c:pt idx="40">
                  <c:v>1.1877538482542063</c:v>
                </c:pt>
                <c:pt idx="41">
                  <c:v>1.1914136053955966</c:v>
                </c:pt>
                <c:pt idx="42">
                  <c:v>1.1950959854390601</c:v>
                </c:pt>
                <c:pt idx="43">
                  <c:v>1.1988011988011982</c:v>
                </c:pt>
                <c:pt idx="44">
                  <c:v>1.2025294585161888</c:v>
                </c:pt>
                <c:pt idx="45">
                  <c:v>1.2062809802766121</c:v>
                </c:pt>
                <c:pt idx="46">
                  <c:v>1.2100559824750508</c:v>
                </c:pt>
                <c:pt idx="47">
                  <c:v>1.2138546862464676</c:v>
                </c:pt>
                <c:pt idx="48">
                  <c:v>1.2176773155113889</c:v>
                </c:pt>
                <c:pt idx="49">
                  <c:v>1.2215240970199017</c:v>
                </c:pt>
                <c:pt idx="50">
                  <c:v>1.2253952603964924</c:v>
                </c:pt>
                <c:pt idx="51">
                  <c:v>1.2292910381857352</c:v>
                </c:pt>
                <c:pt idx="52">
                  <c:v>1.2332116658988619</c:v>
                </c:pt>
                <c:pt idx="53">
                  <c:v>1.2371573820612172</c:v>
                </c:pt>
                <c:pt idx="54">
                  <c:v>1.2411284282606363</c:v>
                </c:pt>
                <c:pt idx="55">
                  <c:v>1.2451250491967503</c:v>
                </c:pt>
                <c:pt idx="56">
                  <c:v>1.2491474927312531</c:v>
                </c:pt>
                <c:pt idx="57">
                  <c:v>1.2531960099391399</c:v>
                </c:pt>
                <c:pt idx="58">
                  <c:v>1.2572708551609517</c:v>
                </c:pt>
                <c:pt idx="59">
                  <c:v>1.2613722860560359</c:v>
                </c:pt>
                <c:pt idx="60">
                  <c:v>1.2655005636568595</c:v>
                </c:pt>
                <c:pt idx="61">
                  <c:v>1.2696559524243851</c:v>
                </c:pt>
                <c:pt idx="62">
                  <c:v>1.2738387203045491</c:v>
                </c:pt>
                <c:pt idx="63">
                  <c:v>1.2780491387858524</c:v>
                </c:pt>
                <c:pt idx="64">
                  <c:v>1.2822874829581037</c:v>
                </c:pt>
                <c:pt idx="65">
                  <c:v>1.2865540315723305</c:v>
                </c:pt>
                <c:pt idx="66">
                  <c:v>1.2908490671018946</c:v>
                </c:pt>
                <c:pt idx="67">
                  <c:v>1.2951728758048298</c:v>
                </c:pt>
                <c:pt idx="68">
                  <c:v>1.2995257477874445</c:v>
                </c:pt>
                <c:pt idx="69">
                  <c:v>1.3039079770692033</c:v>
                </c:pt>
                <c:pt idx="70">
                  <c:v>1.3083198616489331</c:v>
                </c:pt>
                <c:pt idx="71">
                  <c:v>1.3127617035723707</c:v>
                </c:pt>
                <c:pt idx="72">
                  <c:v>1.3172338090010967</c:v>
                </c:pt>
                <c:pt idx="73">
                  <c:v>1.3217364882828808</c:v>
                </c:pt>
                <c:pt idx="74">
                  <c:v>1.3262700560234753</c:v>
                </c:pt>
                <c:pt idx="75">
                  <c:v>1.3308348311598901</c:v>
                </c:pt>
                <c:pt idx="76">
                  <c:v>1.3354311370351881</c:v>
                </c:pt>
                <c:pt idx="77">
                  <c:v>1.3400593014748341</c:v>
                </c:pt>
                <c:pt idx="78">
                  <c:v>1.344719656864638</c:v>
                </c:pt>
                <c:pt idx="79">
                  <c:v>1.3494125402303294</c:v>
                </c:pt>
                <c:pt idx="80">
                  <c:v>1.3541382933188049</c:v>
                </c:pt>
                <c:pt idx="81">
                  <c:v>1.3588972626810873</c:v>
                </c:pt>
                <c:pt idx="82">
                  <c:v>1.3636897997570423</c:v>
                </c:pt>
                <c:pt idx="83">
                  <c:v>1.3685162609618926</c:v>
                </c:pt>
                <c:pt idx="84">
                  <c:v>1.3733770077745753</c:v>
                </c:pt>
                <c:pt idx="85">
                  <c:v>1.3782724068279917</c:v>
                </c:pt>
                <c:pt idx="86">
                  <c:v>1.3832028300011909</c:v>
                </c:pt>
                <c:pt idx="87">
                  <c:v>1.3881686545135412</c:v>
                </c:pt>
                <c:pt idx="88">
                  <c:v>1.3931702630209359</c:v>
                </c:pt>
                <c:pt idx="89">
                  <c:v>1.3982080437140889</c:v>
                </c:pt>
                <c:pt idx="90">
                  <c:v>1.4032823904189669</c:v>
                </c:pt>
                <c:pt idx="91">
                  <c:v>1.4083937026994195</c:v>
                </c:pt>
                <c:pt idx="92">
                  <c:v>1.4135423859620602</c:v>
                </c:pt>
                <c:pt idx="93">
                  <c:v>1.4187288515634537</c:v>
                </c:pt>
                <c:pt idx="94">
                  <c:v>1.4239535169196758</c:v>
                </c:pt>
                <c:pt idx="95">
                  <c:v>1.4292168056182988</c:v>
                </c:pt>
                <c:pt idx="96">
                  <c:v>1.4345191475328727</c:v>
                </c:pt>
                <c:pt idx="97">
                  <c:v>1.4398609789399626</c:v>
                </c:pt>
                <c:pt idx="98">
                  <c:v>1.4452427426388119</c:v>
                </c:pt>
                <c:pt idx="99">
                  <c:v>1.4506648880736985</c:v>
                </c:pt>
                <c:pt idx="100">
                  <c:v>1.4561278714590549</c:v>
                </c:pt>
                <c:pt idx="101">
                  <c:v>1.4616321559074279</c:v>
                </c:pt>
                <c:pt idx="102">
                  <c:v>1.4671782115603504</c:v>
                </c:pt>
                <c:pt idx="103">
                  <c:v>1.4727665157222036</c:v>
                </c:pt>
                <c:pt idx="104">
                  <c:v>1.4783975529971516</c:v>
                </c:pt>
                <c:pt idx="105">
                  <c:v>1.4840718154292272</c:v>
                </c:pt>
                <c:pt idx="106">
                  <c:v>1.4897898026456591</c:v>
                </c:pt>
                <c:pt idx="107">
                  <c:v>1.4955520220035219</c:v>
                </c:pt>
                <c:pt idx="108">
                  <c:v>1.5013589887398053</c:v>
                </c:pt>
                <c:pt idx="109">
                  <c:v>1.5072112261249924</c:v>
                </c:pt>
                <c:pt idx="110">
                  <c:v>1.5131092656202421</c:v>
                </c:pt>
                <c:pt idx="111">
                  <c:v>1.5190536470382796</c:v>
                </c:pt>
                <c:pt idx="112">
                  <c:v>1.5250449187080917</c:v>
                </c:pt>
                <c:pt idx="113">
                  <c:v>1.5310836376435366</c:v>
                </c:pt>
                <c:pt idx="114">
                  <c:v>1.5371703697159744</c:v>
                </c:pt>
                <c:pt idx="115">
                  <c:v>1.543305689831032</c:v>
                </c:pt>
                <c:pt idx="116">
                  <c:v>1.5494901821096194</c:v>
                </c:pt>
                <c:pt idx="117">
                  <c:v>1.555724440073313</c:v>
                </c:pt>
                <c:pt idx="118">
                  <c:v>1.5620090668342359</c:v>
                </c:pt>
                <c:pt idx="119">
                  <c:v>1.5683446752895551</c:v>
                </c:pt>
                <c:pt idx="120">
                  <c:v>1.5747318883207357</c:v>
                </c:pt>
                <c:pt idx="121">
                  <c:v>1.58117133899768</c:v>
                </c:pt>
                <c:pt idx="122">
                  <c:v>1.5876636707878979</c:v>
                </c:pt>
                <c:pt idx="123">
                  <c:v>1.5942095377708523</c:v>
                </c:pt>
                <c:pt idx="124">
                  <c:v>1.6008096048576261</c:v>
                </c:pt>
                <c:pt idx="125">
                  <c:v>1.6074645480160716</c:v>
                </c:pt>
                <c:pt idx="126">
                  <c:v>1.6141750545015972</c:v>
                </c:pt>
                <c:pt idx="127">
                  <c:v>1.62094182309376</c:v>
                </c:pt>
                <c:pt idx="128">
                  <c:v>1.627765564338834</c:v>
                </c:pt>
                <c:pt idx="129">
                  <c:v>1.6346470007985312</c:v>
                </c:pt>
                <c:pt idx="130">
                  <c:v>1.6415868673050582</c:v>
                </c:pt>
                <c:pt idx="131">
                  <c:v>1.6485859112226979</c:v>
                </c:pt>
                <c:pt idx="132">
                  <c:v>1.6556448927161107</c:v>
                </c:pt>
                <c:pt idx="133">
                  <c:v>1.6627645850255592</c:v>
                </c:pt>
                <c:pt idx="134">
                  <c:v>1.6699457747492648</c:v>
                </c:pt>
                <c:pt idx="135">
                  <c:v>1.6771892621331113</c:v>
                </c:pt>
                <c:pt idx="136">
                  <c:v>1.6844958613679233</c:v>
                </c:pt>
                <c:pt idx="137">
                  <c:v>1.6918664008945463</c:v>
                </c:pt>
                <c:pt idx="138">
                  <c:v>1.6993017237169745</c:v>
                </c:pt>
                <c:pt idx="139">
                  <c:v>1.7068026877237688</c:v>
                </c:pt>
                <c:pt idx="140">
                  <c:v>1.7143701660180266</c:v>
                </c:pt>
                <c:pt idx="141">
                  <c:v>1.722005047256169</c:v>
                </c:pt>
                <c:pt idx="142">
                  <c:v>1.7297082359958209</c:v>
                </c:pt>
                <c:pt idx="143">
                  <c:v>1.7374806530530689</c:v>
                </c:pt>
                <c:pt idx="144">
                  <c:v>1.7453232358693975</c:v>
                </c:pt>
                <c:pt idx="145">
                  <c:v>1.7532369388886049</c:v>
                </c:pt>
                <c:pt idx="146">
                  <c:v>1.7612227339440212</c:v>
                </c:pt>
                <c:pt idx="147">
                  <c:v>1.7692816106563585</c:v>
                </c:pt>
                <c:pt idx="148">
                  <c:v>1.7774145768425309</c:v>
                </c:pt>
                <c:pt idx="149">
                  <c:v>1.7856226589358055</c:v>
                </c:pt>
                <c:pt idx="150">
                  <c:v>1.7939069024176459</c:v>
                </c:pt>
                <c:pt idx="151">
                  <c:v>1.8022683722616351</c:v>
                </c:pt>
                <c:pt idx="152">
                  <c:v>1.8107081533898699</c:v>
                </c:pt>
                <c:pt idx="153">
                  <c:v>1.8192273511422399</c:v>
                </c:pt>
                <c:pt idx="154">
                  <c:v>1.827827091759016</c:v>
                </c:pt>
                <c:pt idx="155">
                  <c:v>1.8365085228771918</c:v>
                </c:pt>
                <c:pt idx="156">
                  <c:v>1.8452728140410364</c:v>
                </c:pt>
                <c:pt idx="157">
                  <c:v>1.8541211572273379</c:v>
                </c:pt>
                <c:pt idx="158">
                  <c:v>1.8630547673858291</c:v>
                </c:pt>
                <c:pt idx="159">
                  <c:v>1.8720748829953144</c:v>
                </c:pt>
                <c:pt idx="160">
                  <c:v>1.881182766636029</c:v>
                </c:pt>
                <c:pt idx="161">
                  <c:v>1.8903797055787874</c:v>
                </c:pt>
                <c:pt idx="162">
                  <c:v>1.8996670123915005</c:v>
                </c:pt>
                <c:pt idx="163">
                  <c:v>1.9090460255636568</c:v>
                </c:pt>
                <c:pt idx="164">
                  <c:v>1.9185181101493962</c:v>
                </c:pt>
                <c:pt idx="165">
                  <c:v>1.9280846584298241</c:v>
                </c:pt>
                <c:pt idx="166">
                  <c:v>1.9377470905952388</c:v>
                </c:pt>
                <c:pt idx="167">
                  <c:v>1.9475068554479766</c:v>
                </c:pt>
                <c:pt idx="168">
                  <c:v>1.957365431126604</c:v>
                </c:pt>
                <c:pt idx="169">
                  <c:v>1.9673243258522184</c:v>
                </c:pt>
                <c:pt idx="170">
                  <c:v>1.977385078697647</c:v>
                </c:pt>
                <c:pt idx="171">
                  <c:v>1.9875492603803693</c:v>
                </c:pt>
                <c:pt idx="172">
                  <c:v>1.9978184740800211</c:v>
                </c:pt>
                <c:pt idx="173">
                  <c:v>2.0081943562813716</c:v>
                </c:pt>
                <c:pt idx="174">
                  <c:v>2.0186785776437079</c:v>
                </c:pt>
                <c:pt idx="175">
                  <c:v>2.0292728438975964</c:v>
                </c:pt>
                <c:pt idx="176">
                  <c:v>2.0399788967700263</c:v>
                </c:pt>
                <c:pt idx="177">
                  <c:v>2.0507985149389993</c:v>
                </c:pt>
                <c:pt idx="178">
                  <c:v>2.0617335150186551</c:v>
                </c:pt>
                <c:pt idx="179">
                  <c:v>2.0727857525760842</c:v>
                </c:pt>
                <c:pt idx="180">
                  <c:v>2.0839571231810212</c:v>
                </c:pt>
                <c:pt idx="181">
                  <c:v>2.0952495634896668</c:v>
                </c:pt>
                <c:pt idx="182">
                  <c:v>2.1066650523639368</c:v>
                </c:pt>
                <c:pt idx="183">
                  <c:v>2.1182056120275043</c:v>
                </c:pt>
                <c:pt idx="184">
                  <c:v>2.1298733092600446</c:v>
                </c:pt>
                <c:pt idx="185">
                  <c:v>2.1416702566311692</c:v>
                </c:pt>
                <c:pt idx="186">
                  <c:v>2.1535986137755967</c:v>
                </c:pt>
                <c:pt idx="187">
                  <c:v>2.1656605887111748</c:v>
                </c:pt>
                <c:pt idx="188">
                  <c:v>2.1778584392014433</c:v>
                </c:pt>
                <c:pt idx="189">
                  <c:v>2.1901944741645076</c:v>
                </c:pt>
                <c:pt idx="190">
                  <c:v>2.2026710551300628</c:v>
                </c:pt>
                <c:pt idx="191">
                  <c:v>2.2152905977465056</c:v>
                </c:pt>
                <c:pt idx="192">
                  <c:v>2.2280555733401535</c:v>
                </c:pt>
                <c:pt idx="193">
                  <c:v>2.240968510528679</c:v>
                </c:pt>
                <c:pt idx="194">
                  <c:v>2.2540319968909808</c:v>
                </c:pt>
                <c:pt idx="195">
                  <c:v>2.2672486806958014</c:v>
                </c:pt>
                <c:pt idx="196">
                  <c:v>2.2806212726915165</c:v>
                </c:pt>
                <c:pt idx="197">
                  <c:v>2.2941525479596447</c:v>
                </c:pt>
                <c:pt idx="198">
                  <c:v>2.3078453478347272</c:v>
                </c:pt>
                <c:pt idx="199">
                  <c:v>2.3217025818933781</c:v>
                </c:pt>
                <c:pt idx="200">
                  <c:v>2.335727230015427</c:v>
                </c:pt>
                <c:pt idx="201">
                  <c:v>2.3499223445202135</c:v>
                </c:pt>
                <c:pt idx="202">
                  <c:v>2.3642910523812652</c:v>
                </c:pt>
                <c:pt idx="203">
                  <c:v>2.3788365575227179</c:v>
                </c:pt>
                <c:pt idx="204">
                  <c:v>2.3935621432010343</c:v>
                </c:pt>
                <c:pt idx="205">
                  <c:v>2.4084711744757308</c:v>
                </c:pt>
                <c:pt idx="206">
                  <c:v>2.4235671007730226</c:v>
                </c:pt>
                <c:pt idx="207">
                  <c:v>2.4388534585464874</c:v>
                </c:pt>
                <c:pt idx="208">
                  <c:v>2.4543338740390599</c:v>
                </c:pt>
                <c:pt idx="209">
                  <c:v>2.4700120661508858</c:v>
                </c:pt>
                <c:pt idx="210">
                  <c:v>2.4858918494178033</c:v>
                </c:pt>
                <c:pt idx="211">
                  <c:v>2.5019771371054587</c:v>
                </c:pt>
                <c:pt idx="212">
                  <c:v>2.5182719444243302</c:v>
                </c:pt>
                <c:pt idx="213">
                  <c:v>2.5347803918712084</c:v>
                </c:pt>
                <c:pt idx="214">
                  <c:v>2.5515067087029708</c:v>
                </c:pt>
                <c:pt idx="215">
                  <c:v>2.5684552365488091</c:v>
                </c:pt>
                <c:pt idx="216">
                  <c:v>2.5856304331673834</c:v>
                </c:pt>
                <c:pt idx="217">
                  <c:v>2.6030368763557341</c:v>
                </c:pt>
                <c:pt idx="218">
                  <c:v>2.6206792680171556</c:v>
                </c:pt>
                <c:pt idx="219">
                  <c:v>2.6385624383956179</c:v>
                </c:pt>
                <c:pt idx="220">
                  <c:v>2.6566913504847549</c:v>
                </c:pt>
                <c:pt idx="221">
                  <c:v>2.6750711046198634</c:v>
                </c:pt>
                <c:pt idx="222">
                  <c:v>2.693706943261847</c:v>
                </c:pt>
                <c:pt idx="223">
                  <c:v>2.7126042559825239</c:v>
                </c:pt>
                <c:pt idx="224">
                  <c:v>2.7317685846612605</c:v>
                </c:pt>
                <c:pt idx="225">
                  <c:v>2.7512056289034543</c:v>
                </c:pt>
                <c:pt idx="226">
                  <c:v>2.770921251691997</c:v>
                </c:pt>
                <c:pt idx="227">
                  <c:v>2.7909214852834863</c:v>
                </c:pt>
                <c:pt idx="228">
                  <c:v>2.8112125373616434</c:v>
                </c:pt>
                <c:pt idx="229">
                  <c:v>2.8318007974611263</c:v>
                </c:pt>
                <c:pt idx="230">
                  <c:v>2.8526928436756931</c:v>
                </c:pt>
                <c:pt idx="231">
                  <c:v>2.8738954496655196</c:v>
                </c:pt>
                <c:pt idx="232">
                  <c:v>2.8738954496655196</c:v>
                </c:pt>
                <c:pt idx="233">
                  <c:v>2.8738954496655196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003136"/>
        <c:axId val="263005096"/>
      </c:lineChart>
      <c:catAx>
        <c:axId val="2630031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005096"/>
        <c:crossesAt val="0"/>
        <c:auto val="1"/>
        <c:lblAlgn val="ctr"/>
        <c:lblOffset val="100"/>
        <c:tickLblSkip val="50"/>
        <c:tickMarkSkip val="1"/>
        <c:noMultiLvlLbl val="0"/>
      </c:catAx>
      <c:valAx>
        <c:axId val="263005096"/>
        <c:scaling>
          <c:orientation val="minMax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0031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71610659640683"/>
          <c:y val="0.3351377887810556"/>
          <c:w val="0.1435412148028046"/>
          <c:h val="0.3459486851933477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381000</xdr:colOff>
      <xdr:row>30</xdr:row>
      <xdr:rowOff>22860</xdr:rowOff>
    </xdr:to>
    <xdr:sp macro="" textlink="">
      <xdr:nvSpPr>
        <xdr:cNvPr id="2049" name="Text Box 1" descr="60%"/>
        <xdr:cNvSpPr txBox="1">
          <a:spLocks noChangeArrowheads="1"/>
        </xdr:cNvSpPr>
      </xdr:nvSpPr>
      <xdr:spPr bwMode="auto">
        <a:xfrm>
          <a:off x="76200" y="76200"/>
          <a:ext cx="8107680" cy="4884420"/>
        </a:xfrm>
        <a:prstGeom prst="rect">
          <a:avLst/>
        </a:prstGeom>
        <a:pattFill prst="pct60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rgbClr val="FFFFFF"/>
          </a:bgClr>
        </a:patt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502920</xdr:colOff>
      <xdr:row>4</xdr:row>
      <xdr:rowOff>76200</xdr:rowOff>
    </xdr:from>
    <xdr:to>
      <xdr:col>9</xdr:col>
      <xdr:colOff>99060</xdr:colOff>
      <xdr:row>8</xdr:row>
      <xdr:rowOff>60960</xdr:rowOff>
    </xdr:to>
    <xdr:sp macro="" textlink="">
      <xdr:nvSpPr>
        <xdr:cNvPr id="2135" name="WordArt 87"/>
        <xdr:cNvSpPr>
          <a:spLocks noChangeArrowheads="1" noChangeShapeType="1" noTextEdit="1"/>
        </xdr:cNvSpPr>
      </xdr:nvSpPr>
      <xdr:spPr bwMode="auto">
        <a:xfrm>
          <a:off x="3017520" y="655320"/>
          <a:ext cx="2034540" cy="655320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0"/>
            </a:avLst>
          </a:prstTxWarp>
        </a:bodyPr>
        <a:lstStyle/>
        <a:p>
          <a:pPr algn="ctr" rtl="0">
            <a:buNone/>
          </a:pPr>
          <a:r>
            <a:rPr lang="en-GB" sz="3600" kern="10" spc="0">
              <a:ln w="19050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>
                <a:outerShdw dist="53882" dir="2700000" algn="ctr" rotWithShape="0">
                  <a:srgbClr val="C0C0C0">
                    <a:alpha val="80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Design</a:t>
          </a:r>
        </a:p>
      </xdr:txBody>
    </xdr:sp>
    <xdr:clientData/>
  </xdr:twoCellAnchor>
  <xdr:twoCellAnchor>
    <xdr:from>
      <xdr:col>1</xdr:col>
      <xdr:colOff>259080</xdr:colOff>
      <xdr:row>3</xdr:row>
      <xdr:rowOff>30480</xdr:rowOff>
    </xdr:from>
    <xdr:to>
      <xdr:col>2</xdr:col>
      <xdr:colOff>571500</xdr:colOff>
      <xdr:row>26</xdr:row>
      <xdr:rowOff>58722</xdr:rowOff>
    </xdr:to>
    <xdr:grpSp>
      <xdr:nvGrpSpPr>
        <xdr:cNvPr id="2171" name="Group 123"/>
        <xdr:cNvGrpSpPr>
          <a:grpSpLocks/>
        </xdr:cNvGrpSpPr>
      </xdr:nvGrpSpPr>
      <xdr:grpSpPr bwMode="auto">
        <a:xfrm>
          <a:off x="335280" y="441960"/>
          <a:ext cx="922020" cy="3883962"/>
          <a:chOff x="31" y="45"/>
          <a:chExt cx="97" cy="394"/>
        </a:xfrm>
      </xdr:grpSpPr>
      <xdr:grpSp>
        <xdr:nvGrpSpPr>
          <xdr:cNvPr id="2170" name="Group 122"/>
          <xdr:cNvGrpSpPr>
            <a:grpSpLocks/>
          </xdr:cNvGrpSpPr>
        </xdr:nvGrpSpPr>
        <xdr:grpSpPr bwMode="auto">
          <a:xfrm>
            <a:off x="31" y="45"/>
            <a:ext cx="97" cy="394"/>
            <a:chOff x="31" y="45"/>
            <a:chExt cx="97" cy="394"/>
          </a:xfrm>
        </xdr:grpSpPr>
        <xdr:grpSp>
          <xdr:nvGrpSpPr>
            <xdr:cNvPr id="2169" name="Group 121"/>
            <xdr:cNvGrpSpPr>
              <a:grpSpLocks/>
            </xdr:cNvGrpSpPr>
          </xdr:nvGrpSpPr>
          <xdr:grpSpPr bwMode="auto">
            <a:xfrm>
              <a:off x="31" y="45"/>
              <a:ext cx="97" cy="394"/>
              <a:chOff x="31" y="45"/>
              <a:chExt cx="97" cy="394"/>
            </a:xfrm>
          </xdr:grpSpPr>
          <xdr:sp macro="" textlink="">
            <xdr:nvSpPr>
              <xdr:cNvPr id="2141" name="AutoShape 93"/>
              <xdr:cNvSpPr>
                <a:spLocks noChangeArrowheads="1"/>
              </xdr:cNvSpPr>
            </xdr:nvSpPr>
            <xdr:spPr bwMode="auto">
              <a:xfrm flipV="1">
                <a:off x="54" y="189"/>
                <a:ext cx="51" cy="41"/>
              </a:xfrm>
              <a:custGeom>
                <a:avLst/>
                <a:gdLst>
                  <a:gd name="G0" fmla="+- 5400 0 0"/>
                  <a:gd name="G1" fmla="+- 21600 0 5400"/>
                  <a:gd name="G2" fmla="*/ 5400 1 2"/>
                  <a:gd name="G3" fmla="+- 21600 0 G2"/>
                  <a:gd name="G4" fmla="+/ 5400 21600 2"/>
                  <a:gd name="G5" fmla="+/ G1 0 2"/>
                  <a:gd name="G6" fmla="*/ 21600 21600 5400"/>
                  <a:gd name="G7" fmla="*/ G6 1 2"/>
                  <a:gd name="G8" fmla="+- 21600 0 G7"/>
                  <a:gd name="G9" fmla="*/ 21600 1 2"/>
                  <a:gd name="G10" fmla="+- 5400 0 G9"/>
                  <a:gd name="G11" fmla="?: G10 G8 0"/>
                  <a:gd name="G12" fmla="?: G10 G7 21600"/>
                  <a:gd name="T0" fmla="*/ 18900 w 21600"/>
                  <a:gd name="T1" fmla="*/ 10800 h 21600"/>
                  <a:gd name="T2" fmla="*/ 10800 w 21600"/>
                  <a:gd name="T3" fmla="*/ 21600 h 21600"/>
                  <a:gd name="T4" fmla="*/ 2700 w 21600"/>
                  <a:gd name="T5" fmla="*/ 10800 h 21600"/>
                  <a:gd name="T6" fmla="*/ 10800 w 21600"/>
                  <a:gd name="T7" fmla="*/ 0 h 21600"/>
                  <a:gd name="T8" fmla="*/ 4500 w 21600"/>
                  <a:gd name="T9" fmla="*/ 4500 h 21600"/>
                  <a:gd name="T10" fmla="*/ 17100 w 21600"/>
                  <a:gd name="T11" fmla="*/ 171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T8" t="T9" r="T10" b="T11"/>
                <a:pathLst>
                  <a:path w="21600" h="21600">
                    <a:moveTo>
                      <a:pt x="0" y="0"/>
                    </a:moveTo>
                    <a:lnTo>
                      <a:pt x="5400" y="21600"/>
                    </a:lnTo>
                    <a:lnTo>
                      <a:pt x="16200" y="21600"/>
                    </a:lnTo>
                    <a:lnTo>
                      <a:pt x="21600" y="0"/>
                    </a:lnTo>
                    <a:close/>
                  </a:path>
                </a:pathLst>
              </a:cu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42" name="Rectangle 94"/>
              <xdr:cNvSpPr>
                <a:spLocks noChangeArrowheads="1"/>
              </xdr:cNvSpPr>
            </xdr:nvSpPr>
            <xdr:spPr bwMode="auto">
              <a:xfrm>
                <a:off x="61" y="115"/>
                <a:ext cx="37" cy="91"/>
              </a:xfrm>
              <a:prstGeom prst="rect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43" name="Rectangle 95"/>
              <xdr:cNvSpPr>
                <a:spLocks noChangeArrowheads="1"/>
              </xdr:cNvSpPr>
            </xdr:nvSpPr>
            <xdr:spPr bwMode="auto">
              <a:xfrm>
                <a:off x="54" y="229"/>
                <a:ext cx="51" cy="176"/>
              </a:xfrm>
              <a:prstGeom prst="rect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44" name="AutoShape 96"/>
              <xdr:cNvSpPr>
                <a:spLocks noChangeArrowheads="1"/>
              </xdr:cNvSpPr>
            </xdr:nvSpPr>
            <xdr:spPr bwMode="auto">
              <a:xfrm>
                <a:off x="61" y="45"/>
                <a:ext cx="37" cy="70"/>
              </a:xfrm>
              <a:prstGeom prst="triangle">
                <a:avLst>
                  <a:gd name="adj" fmla="val 50000"/>
                </a:avLst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45" name="AutoShape 97"/>
              <xdr:cNvSpPr>
                <a:spLocks noChangeArrowheads="1"/>
              </xdr:cNvSpPr>
            </xdr:nvSpPr>
            <xdr:spPr bwMode="auto">
              <a:xfrm flipV="1">
                <a:off x="65" y="405"/>
                <a:ext cx="30" cy="34"/>
              </a:xfrm>
              <a:custGeom>
                <a:avLst/>
                <a:gdLst>
                  <a:gd name="G0" fmla="+- 5400 0 0"/>
                  <a:gd name="G1" fmla="+- 21600 0 5400"/>
                  <a:gd name="G2" fmla="*/ 5400 1 2"/>
                  <a:gd name="G3" fmla="+- 21600 0 G2"/>
                  <a:gd name="G4" fmla="+/ 5400 21600 2"/>
                  <a:gd name="G5" fmla="+/ G1 0 2"/>
                  <a:gd name="G6" fmla="*/ 21600 21600 5400"/>
                  <a:gd name="G7" fmla="*/ G6 1 2"/>
                  <a:gd name="G8" fmla="+- 21600 0 G7"/>
                  <a:gd name="G9" fmla="*/ 21600 1 2"/>
                  <a:gd name="G10" fmla="+- 5400 0 G9"/>
                  <a:gd name="G11" fmla="?: G10 G8 0"/>
                  <a:gd name="G12" fmla="?: G10 G7 21600"/>
                  <a:gd name="T0" fmla="*/ 18900 w 21600"/>
                  <a:gd name="T1" fmla="*/ 10800 h 21600"/>
                  <a:gd name="T2" fmla="*/ 10800 w 21600"/>
                  <a:gd name="T3" fmla="*/ 21600 h 21600"/>
                  <a:gd name="T4" fmla="*/ 2700 w 21600"/>
                  <a:gd name="T5" fmla="*/ 10800 h 21600"/>
                  <a:gd name="T6" fmla="*/ 10800 w 21600"/>
                  <a:gd name="T7" fmla="*/ 0 h 21600"/>
                  <a:gd name="T8" fmla="*/ 4500 w 21600"/>
                  <a:gd name="T9" fmla="*/ 4500 h 21600"/>
                  <a:gd name="T10" fmla="*/ 17100 w 21600"/>
                  <a:gd name="T11" fmla="*/ 171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T8" t="T9" r="T10" b="T11"/>
                <a:pathLst>
                  <a:path w="21600" h="21600">
                    <a:moveTo>
                      <a:pt x="0" y="0"/>
                    </a:moveTo>
                    <a:lnTo>
                      <a:pt x="5400" y="21600"/>
                    </a:lnTo>
                    <a:lnTo>
                      <a:pt x="16200" y="21600"/>
                    </a:lnTo>
                    <a:lnTo>
                      <a:pt x="21600" y="0"/>
                    </a:lnTo>
                    <a:close/>
                  </a:path>
                </a:pathLst>
              </a:cu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46" name="AutoShape 98"/>
              <xdr:cNvSpPr>
                <a:spLocks noChangeArrowheads="1"/>
              </xdr:cNvSpPr>
            </xdr:nvSpPr>
            <xdr:spPr bwMode="auto">
              <a:xfrm>
                <a:off x="105" y="359"/>
                <a:ext cx="23" cy="46"/>
              </a:xfrm>
              <a:prstGeom prst="rtTriangle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47" name="AutoShape 99"/>
              <xdr:cNvSpPr>
                <a:spLocks noChangeArrowheads="1"/>
              </xdr:cNvSpPr>
            </xdr:nvSpPr>
            <xdr:spPr bwMode="auto">
              <a:xfrm flipH="1">
                <a:off x="31" y="359"/>
                <a:ext cx="23" cy="46"/>
              </a:xfrm>
              <a:prstGeom prst="rtTriangle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2148" name="Line 100"/>
            <xdr:cNvSpPr>
              <a:spLocks noChangeShapeType="1"/>
            </xdr:cNvSpPr>
          </xdr:nvSpPr>
          <xdr:spPr bwMode="auto">
            <a:xfrm>
              <a:off x="61" y="133"/>
              <a:ext cx="36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333333" mc:Ignorable="a14" a14:legacySpreadsheetColorIndex="6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153" name="Line 105"/>
          <xdr:cNvSpPr>
            <a:spLocks noChangeShapeType="1"/>
          </xdr:cNvSpPr>
        </xdr:nvSpPr>
        <xdr:spPr bwMode="auto">
          <a:xfrm>
            <a:off x="80" y="358"/>
            <a:ext cx="0" cy="48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228600</xdr:colOff>
      <xdr:row>3</xdr:row>
      <xdr:rowOff>60960</xdr:rowOff>
    </xdr:from>
    <xdr:to>
      <xdr:col>14</xdr:col>
      <xdr:colOff>144780</xdr:colOff>
      <xdr:row>26</xdr:row>
      <xdr:rowOff>45720</xdr:rowOff>
    </xdr:to>
    <xdr:grpSp>
      <xdr:nvGrpSpPr>
        <xdr:cNvPr id="2164" name="Group 116"/>
        <xdr:cNvGrpSpPr>
          <a:grpSpLocks/>
        </xdr:cNvGrpSpPr>
      </xdr:nvGrpSpPr>
      <xdr:grpSpPr bwMode="auto">
        <a:xfrm>
          <a:off x="7010400" y="472440"/>
          <a:ext cx="937260" cy="3840480"/>
          <a:chOff x="686" y="70"/>
          <a:chExt cx="97" cy="390"/>
        </a:xfrm>
      </xdr:grpSpPr>
      <xdr:sp macro="" textlink="">
        <xdr:nvSpPr>
          <xdr:cNvPr id="2082" name="Rectangle 34"/>
          <xdr:cNvSpPr>
            <a:spLocks noChangeArrowheads="1"/>
          </xdr:cNvSpPr>
        </xdr:nvSpPr>
        <xdr:spPr bwMode="auto">
          <a:xfrm>
            <a:off x="709" y="259"/>
            <a:ext cx="51" cy="16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2084" name="Rectangle 36"/>
          <xdr:cNvSpPr>
            <a:spLocks noChangeArrowheads="1"/>
          </xdr:cNvSpPr>
        </xdr:nvSpPr>
        <xdr:spPr bwMode="auto">
          <a:xfrm>
            <a:off x="717" y="266"/>
            <a:ext cx="34" cy="130"/>
          </a:xfrm>
          <a:prstGeom prst="rect">
            <a:avLst/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484848" mc:Ignorable="a14" a14:legacySpreadsheetColorIndex="22">
                  <a:gamma/>
                  <a:shade val="37255"/>
                  <a:invGamma/>
                </a:srgbClr>
              </a:gs>
              <a:gs pos="50000">
                <a:srgbClr xmlns:mc="http://schemas.openxmlformats.org/markup-compatibility/2006" xmlns:a14="http://schemas.microsoft.com/office/drawing/2010/main" val="C0C0C0" mc:Ignorable="a14" a14:legacySpreadsheetColorIndex="22"/>
              </a:gs>
              <a:gs pos="100000">
                <a:srgbClr xmlns:mc="http://schemas.openxmlformats.org/markup-compatibility/2006" xmlns:a14="http://schemas.microsoft.com/office/drawing/2010/main" val="484848" mc:Ignorable="a14" a14:legacySpreadsheetColorIndex="22">
                  <a:gamma/>
                  <a:shade val="37255"/>
                  <a:invGamma/>
                </a:srgbClr>
              </a:gs>
            </a:gsLst>
            <a:lin ang="0" scaled="1"/>
          </a:gra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55" name="AutoShape 107"/>
          <xdr:cNvSpPr>
            <a:spLocks noChangeArrowheads="1"/>
          </xdr:cNvSpPr>
        </xdr:nvSpPr>
        <xdr:spPr bwMode="auto">
          <a:xfrm flipV="1">
            <a:off x="709" y="208"/>
            <a:ext cx="51" cy="51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2085" name="AutoShape 37"/>
          <xdr:cNvSpPr>
            <a:spLocks noChangeArrowheads="1"/>
          </xdr:cNvSpPr>
        </xdr:nvSpPr>
        <xdr:spPr bwMode="auto">
          <a:xfrm>
            <a:off x="717" y="70"/>
            <a:ext cx="35" cy="68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2081" name="Rectangle 33"/>
          <xdr:cNvSpPr>
            <a:spLocks noChangeArrowheads="1"/>
          </xdr:cNvSpPr>
        </xdr:nvSpPr>
        <xdr:spPr bwMode="auto">
          <a:xfrm>
            <a:off x="717" y="138"/>
            <a:ext cx="35" cy="8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2083" name="Rectangle 35"/>
          <xdr:cNvSpPr>
            <a:spLocks noChangeArrowheads="1"/>
          </xdr:cNvSpPr>
        </xdr:nvSpPr>
        <xdr:spPr bwMode="auto">
          <a:xfrm>
            <a:off x="724" y="160"/>
            <a:ext cx="20" cy="44"/>
          </a:xfrm>
          <a:prstGeom prst="rect">
            <a:avLst/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484848" mc:Ignorable="a14" a14:legacySpreadsheetColorIndex="22">
                  <a:gamma/>
                  <a:shade val="37255"/>
                  <a:invGamma/>
                </a:srgbClr>
              </a:gs>
              <a:gs pos="50000">
                <a:srgbClr xmlns:mc="http://schemas.openxmlformats.org/markup-compatibility/2006" xmlns:a14="http://schemas.microsoft.com/office/drawing/2010/main" val="C0C0C0" mc:Ignorable="a14" a14:legacySpreadsheetColorIndex="22"/>
              </a:gs>
              <a:gs pos="100000">
                <a:srgbClr xmlns:mc="http://schemas.openxmlformats.org/markup-compatibility/2006" xmlns:a14="http://schemas.microsoft.com/office/drawing/2010/main" val="484848" mc:Ignorable="a14" a14:legacySpreadsheetColorIndex="22">
                  <a:gamma/>
                  <a:shade val="37255"/>
                  <a:invGamma/>
                </a:srgbClr>
              </a:gs>
            </a:gsLst>
            <a:lin ang="0" scaled="1"/>
          </a:gra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96" name="Oval 48"/>
          <xdr:cNvSpPr>
            <a:spLocks noChangeArrowheads="1"/>
          </xdr:cNvSpPr>
        </xdr:nvSpPr>
        <xdr:spPr bwMode="auto">
          <a:xfrm>
            <a:off x="724" y="114"/>
            <a:ext cx="21" cy="20"/>
          </a:xfrm>
          <a:prstGeom prst="ellipse">
            <a:avLst/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C0C0C0" mc:Ignorable="a14" a14:legacySpreadsheetColorIndex="22"/>
              </a:gs>
              <a:gs pos="100000">
                <a:srgbClr xmlns:mc="http://schemas.openxmlformats.org/markup-compatibility/2006" xmlns:a14="http://schemas.microsoft.com/office/drawing/2010/main" val="595959" mc:Ignorable="a14" a14:legacySpreadsheetColorIndex="22">
                  <a:gamma/>
                  <a:shade val="46275"/>
                  <a:invGamma/>
                </a:srgbClr>
              </a:gs>
            </a:gsLst>
            <a:path path="shape">
              <a:fillToRect l="50000" t="50000" r="50000" b="50000"/>
            </a:path>
          </a:gra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102" name="Rectangle 54"/>
          <xdr:cNvSpPr>
            <a:spLocks noChangeArrowheads="1"/>
          </xdr:cNvSpPr>
        </xdr:nvSpPr>
        <xdr:spPr bwMode="auto">
          <a:xfrm>
            <a:off x="724" y="142"/>
            <a:ext cx="20" cy="13"/>
          </a:xfrm>
          <a:prstGeom prst="rect">
            <a:avLst/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C0C0C0" mc:Ignorable="a14" a14:legacySpreadsheetColorIndex="22"/>
              </a:gs>
              <a:gs pos="100000">
                <a:srgbClr xmlns:mc="http://schemas.openxmlformats.org/markup-compatibility/2006" xmlns:a14="http://schemas.microsoft.com/office/drawing/2010/main" val="595959" mc:Ignorable="a14" a14:legacySpreadsheetColorIndex="22">
                  <a:gamma/>
                  <a:shade val="46275"/>
                  <a:invGamma/>
                </a:srgbClr>
              </a:gs>
            </a:gsLst>
            <a:path path="shape">
              <a:fillToRect l="50000" t="50000" r="50000" b="50000"/>
            </a:path>
          </a:gradFill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2156" name="AutoShape 108"/>
          <xdr:cNvSpPr>
            <a:spLocks noChangeArrowheads="1"/>
          </xdr:cNvSpPr>
        </xdr:nvSpPr>
        <xdr:spPr bwMode="auto">
          <a:xfrm flipV="1">
            <a:off x="727" y="219"/>
            <a:ext cx="16" cy="21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xmlns:mc="http://schemas.openxmlformats.org/markup-compatibility/2006" xmlns:a14="http://schemas.microsoft.com/office/drawing/2010/main" val="484848" mc:Ignorable="a14" a14:legacySpreadsheetColorIndex="22">
                  <a:gamma/>
                  <a:shade val="37255"/>
                  <a:invGamma/>
                </a:srgbClr>
              </a:gs>
              <a:gs pos="50000">
                <a:srgbClr xmlns:mc="http://schemas.openxmlformats.org/markup-compatibility/2006" xmlns:a14="http://schemas.microsoft.com/office/drawing/2010/main" val="C0C0C0" mc:Ignorable="a14" a14:legacySpreadsheetColorIndex="22"/>
              </a:gs>
              <a:gs pos="100000">
                <a:srgbClr xmlns:mc="http://schemas.openxmlformats.org/markup-compatibility/2006" xmlns:a14="http://schemas.microsoft.com/office/drawing/2010/main" val="484848" mc:Ignorable="a14" a14:legacySpreadsheetColorIndex="22">
                  <a:gamma/>
                  <a:shade val="37255"/>
                  <a:invGamma/>
                </a:srgbClr>
              </a:gs>
            </a:gsLst>
            <a:lin ang="0" scaled="1"/>
          </a:gradFill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2157" name="AutoShape 109"/>
          <xdr:cNvSpPr>
            <a:spLocks noChangeArrowheads="1"/>
          </xdr:cNvSpPr>
        </xdr:nvSpPr>
        <xdr:spPr bwMode="auto">
          <a:xfrm flipV="1">
            <a:off x="721" y="420"/>
            <a:ext cx="28" cy="40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xmlns:mc="http://schemas.openxmlformats.org/markup-compatibility/2006" xmlns:a14="http://schemas.microsoft.com/office/drawing/2010/main" val="484848" mc:Ignorable="a14" a14:legacySpreadsheetColorIndex="22">
                  <a:gamma/>
                  <a:shade val="37255"/>
                  <a:invGamma/>
                </a:srgbClr>
              </a:gs>
              <a:gs pos="50000">
                <a:srgbClr xmlns:mc="http://schemas.openxmlformats.org/markup-compatibility/2006" xmlns:a14="http://schemas.microsoft.com/office/drawing/2010/main" val="C0C0C0" mc:Ignorable="a14" a14:legacySpreadsheetColorIndex="22"/>
              </a:gs>
              <a:gs pos="100000">
                <a:srgbClr xmlns:mc="http://schemas.openxmlformats.org/markup-compatibility/2006" xmlns:a14="http://schemas.microsoft.com/office/drawing/2010/main" val="484848" mc:Ignorable="a14" a14:legacySpreadsheetColorIndex="22">
                  <a:gamma/>
                  <a:shade val="37255"/>
                  <a:invGamma/>
                </a:srgbClr>
              </a:gs>
            </a:gsLst>
            <a:lin ang="0" scaled="1"/>
          </a:gradFill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2159" name="AutoShape 111"/>
          <xdr:cNvSpPr>
            <a:spLocks noChangeArrowheads="1"/>
          </xdr:cNvSpPr>
        </xdr:nvSpPr>
        <xdr:spPr bwMode="auto">
          <a:xfrm>
            <a:off x="760" y="376"/>
            <a:ext cx="23" cy="50"/>
          </a:xfrm>
          <a:prstGeom prst="rtTriangl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2160" name="AutoShape 112"/>
          <xdr:cNvSpPr>
            <a:spLocks noChangeArrowheads="1"/>
          </xdr:cNvSpPr>
        </xdr:nvSpPr>
        <xdr:spPr bwMode="auto">
          <a:xfrm flipH="1">
            <a:off x="686" y="376"/>
            <a:ext cx="23" cy="50"/>
          </a:xfrm>
          <a:prstGeom prst="rtTriangl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2106" name="Oval 58"/>
          <xdr:cNvSpPr>
            <a:spLocks noChangeArrowheads="1"/>
          </xdr:cNvSpPr>
        </xdr:nvSpPr>
        <xdr:spPr bwMode="auto">
          <a:xfrm>
            <a:off x="719" y="401"/>
            <a:ext cx="31" cy="22"/>
          </a:xfrm>
          <a:prstGeom prst="ellipse">
            <a:avLst/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C0C0C0" mc:Ignorable="a14" a14:legacySpreadsheetColorIndex="22"/>
              </a:gs>
              <a:gs pos="100000">
                <a:srgbClr xmlns:mc="http://schemas.openxmlformats.org/markup-compatibility/2006" xmlns:a14="http://schemas.microsoft.com/office/drawing/2010/main" val="595959" mc:Ignorable="a14" a14:legacySpreadsheetColorIndex="22">
                  <a:gamma/>
                  <a:shade val="46275"/>
                  <a:invGamma/>
                </a:srgbClr>
              </a:gs>
            </a:gsLst>
            <a:path path="shape">
              <a:fillToRect l="50000" t="50000" r="50000" b="50000"/>
            </a:path>
          </a:gra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161" name="Oval 113"/>
          <xdr:cNvSpPr>
            <a:spLocks noChangeArrowheads="1"/>
          </xdr:cNvSpPr>
        </xdr:nvSpPr>
        <xdr:spPr bwMode="auto">
          <a:xfrm>
            <a:off x="725" y="209"/>
            <a:ext cx="19" cy="12"/>
          </a:xfrm>
          <a:prstGeom prst="ellipse">
            <a:avLst/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C0C0C0" mc:Ignorable="a14" a14:legacySpreadsheetColorIndex="22"/>
              </a:gs>
              <a:gs pos="100000">
                <a:srgbClr xmlns:mc="http://schemas.openxmlformats.org/markup-compatibility/2006" xmlns:a14="http://schemas.microsoft.com/office/drawing/2010/main" val="595959" mc:Ignorable="a14" a14:legacySpreadsheetColorIndex="22">
                  <a:gamma/>
                  <a:shade val="46275"/>
                  <a:invGamma/>
                </a:srgbClr>
              </a:gs>
            </a:gsLst>
            <a:path path="shape">
              <a:fillToRect l="50000" t="50000" r="50000" b="50000"/>
            </a:path>
          </a:gra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91440</xdr:colOff>
      <xdr:row>10</xdr:row>
      <xdr:rowOff>114300</xdr:rowOff>
    </xdr:from>
    <xdr:to>
      <xdr:col>12</xdr:col>
      <xdr:colOff>106680</xdr:colOff>
      <xdr:row>26</xdr:row>
      <xdr:rowOff>129540</xdr:rowOff>
    </xdr:to>
    <xdr:sp macro="" textlink="">
      <xdr:nvSpPr>
        <xdr:cNvPr id="33" name="Text Box 6" descr="75%"/>
        <xdr:cNvSpPr txBox="1">
          <a:spLocks noChangeArrowheads="1"/>
        </xdr:cNvSpPr>
      </xdr:nvSpPr>
      <xdr:spPr bwMode="auto">
        <a:xfrm>
          <a:off x="1386840" y="1699260"/>
          <a:ext cx="5501640" cy="2697480"/>
        </a:xfrm>
        <a:prstGeom prst="rect">
          <a:avLst/>
        </a:prstGeom>
        <a:pattFill prst="pct75">
          <a:fgClr>
            <a:srgbClr xmlns:mc="http://schemas.openxmlformats.org/markup-compatibility/2006" xmlns:a14="http://schemas.microsoft.com/office/drawing/2010/main" val="FFCC99" mc:Ignorable="a14" a14:legacySpreadsheetColorIndex="47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Arial"/>
              <a:cs typeface="Arial"/>
            </a:rPr>
            <a:t>ROCKETS ORBITS AND NEWTON</a:t>
          </a: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Modelling a Rocket's flight to orbit in a spreadsheet</a:t>
          </a:r>
        </a:p>
        <a:p>
          <a:pPr algn="ctr" rtl="0">
            <a:defRPr sz="1000"/>
          </a:pPr>
          <a:endParaRPr lang="en-GB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99060</xdr:colOff>
      <xdr:row>9</xdr:row>
      <xdr:rowOff>60960</xdr:rowOff>
    </xdr:from>
    <xdr:to>
      <xdr:col>6</xdr:col>
      <xdr:colOff>144780</xdr:colOff>
      <xdr:row>10</xdr:row>
      <xdr:rowOff>99060</xdr:rowOff>
    </xdr:to>
    <xdr:sp macro="" textlink="">
      <xdr:nvSpPr>
        <xdr:cNvPr id="35" name="Text Box 33"/>
        <xdr:cNvSpPr txBox="1">
          <a:spLocks noChangeArrowheads="1"/>
        </xdr:cNvSpPr>
      </xdr:nvSpPr>
      <xdr:spPr bwMode="auto">
        <a:xfrm>
          <a:off x="1394460" y="1478280"/>
          <a:ext cx="18745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   </a:t>
          </a:r>
          <a:r>
            <a:rPr lang="en-GB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©  Copyright  2018    JD Palmer</a:t>
          </a:r>
        </a:p>
      </xdr:txBody>
    </xdr:sp>
    <xdr:clientData/>
  </xdr:twoCellAnchor>
  <xdr:twoCellAnchor>
    <xdr:from>
      <xdr:col>3</xdr:col>
      <xdr:colOff>350520</xdr:colOff>
      <xdr:row>13</xdr:row>
      <xdr:rowOff>0</xdr:rowOff>
    </xdr:from>
    <xdr:to>
      <xdr:col>11</xdr:col>
      <xdr:colOff>434340</xdr:colOff>
      <xdr:row>17</xdr:row>
      <xdr:rowOff>30480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1645920" y="2087880"/>
          <a:ext cx="49606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ctr" rtl="0"/>
          <a:r>
            <a:rPr lang="en-GB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spreadsheet has been downloaded from rocketsandrelativity.co.uk</a:t>
          </a:r>
        </a:p>
        <a:p>
          <a:pPr algn="ctr" rtl="0"/>
          <a:r>
            <a:rPr lang="en-GB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will function as intended if opened in Excel.</a:t>
          </a:r>
        </a:p>
        <a:p>
          <a:pPr algn="ctr" rtl="0"/>
          <a:endParaRPr lang="en-GB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n-GB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These spreadsheet examples feature in the book published on Amazon entitled:</a:t>
          </a:r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2</xdr:row>
      <xdr:rowOff>144780</xdr:rowOff>
    </xdr:from>
    <xdr:to>
      <xdr:col>4</xdr:col>
      <xdr:colOff>396240</xdr:colOff>
      <xdr:row>4</xdr:row>
      <xdr:rowOff>68580</xdr:rowOff>
    </xdr:to>
    <xdr:sp macro="" textlink="">
      <xdr:nvSpPr>
        <xdr:cNvPr id="5130" name="WordArt 10"/>
        <xdr:cNvSpPr>
          <a:spLocks noChangeArrowheads="1" noChangeShapeType="1" noTextEdit="1"/>
        </xdr:cNvSpPr>
      </xdr:nvSpPr>
      <xdr:spPr bwMode="auto">
        <a:xfrm>
          <a:off x="769620" y="480060"/>
          <a:ext cx="4564380" cy="2590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GB" sz="1600" i="1" kern="10" spc="0">
              <a:ln w="127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The performance of a Rocket in deep space</a:t>
          </a:r>
        </a:p>
      </xdr:txBody>
    </xdr:sp>
    <xdr:clientData/>
  </xdr:twoCellAnchor>
  <xdr:twoCellAnchor>
    <xdr:from>
      <xdr:col>5</xdr:col>
      <xdr:colOff>99060</xdr:colOff>
      <xdr:row>13</xdr:row>
      <xdr:rowOff>76200</xdr:rowOff>
    </xdr:from>
    <xdr:to>
      <xdr:col>5</xdr:col>
      <xdr:colOff>175260</xdr:colOff>
      <xdr:row>13</xdr:row>
      <xdr:rowOff>152400</xdr:rowOff>
    </xdr:to>
    <xdr:sp macro="" textlink="">
      <xdr:nvSpPr>
        <xdr:cNvPr id="5383" name="Oval 263"/>
        <xdr:cNvSpPr>
          <a:spLocks noChangeArrowheads="1"/>
        </xdr:cNvSpPr>
      </xdr:nvSpPr>
      <xdr:spPr bwMode="auto">
        <a:xfrm>
          <a:off x="5631180" y="224028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586740</xdr:colOff>
      <xdr:row>19</xdr:row>
      <xdr:rowOff>68580</xdr:rowOff>
    </xdr:from>
    <xdr:to>
      <xdr:col>5</xdr:col>
      <xdr:colOff>68580</xdr:colOff>
      <xdr:row>19</xdr:row>
      <xdr:rowOff>144780</xdr:rowOff>
    </xdr:to>
    <xdr:sp macro="" textlink="">
      <xdr:nvSpPr>
        <xdr:cNvPr id="5384" name="Oval 264"/>
        <xdr:cNvSpPr>
          <a:spLocks noChangeArrowheads="1"/>
        </xdr:cNvSpPr>
      </xdr:nvSpPr>
      <xdr:spPr bwMode="auto">
        <a:xfrm>
          <a:off x="5524500" y="323850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419100</xdr:colOff>
      <xdr:row>28</xdr:row>
      <xdr:rowOff>30480</xdr:rowOff>
    </xdr:from>
    <xdr:to>
      <xdr:col>4</xdr:col>
      <xdr:colOff>495300</xdr:colOff>
      <xdr:row>28</xdr:row>
      <xdr:rowOff>106680</xdr:rowOff>
    </xdr:to>
    <xdr:sp macro="" textlink="">
      <xdr:nvSpPr>
        <xdr:cNvPr id="5385" name="Oval 265"/>
        <xdr:cNvSpPr>
          <a:spLocks noChangeArrowheads="1"/>
        </xdr:cNvSpPr>
      </xdr:nvSpPr>
      <xdr:spPr bwMode="auto">
        <a:xfrm>
          <a:off x="5356860" y="473964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388620</xdr:colOff>
      <xdr:row>27</xdr:row>
      <xdr:rowOff>76200</xdr:rowOff>
    </xdr:from>
    <xdr:to>
      <xdr:col>1</xdr:col>
      <xdr:colOff>464820</xdr:colOff>
      <xdr:row>27</xdr:row>
      <xdr:rowOff>152400</xdr:rowOff>
    </xdr:to>
    <xdr:sp macro="" textlink="">
      <xdr:nvSpPr>
        <xdr:cNvPr id="5386" name="Oval 266"/>
        <xdr:cNvSpPr>
          <a:spLocks noChangeArrowheads="1"/>
        </xdr:cNvSpPr>
      </xdr:nvSpPr>
      <xdr:spPr bwMode="auto">
        <a:xfrm>
          <a:off x="548640" y="458724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975360</xdr:colOff>
      <xdr:row>19</xdr:row>
      <xdr:rowOff>152400</xdr:rowOff>
    </xdr:from>
    <xdr:to>
      <xdr:col>1</xdr:col>
      <xdr:colOff>1051560</xdr:colOff>
      <xdr:row>20</xdr:row>
      <xdr:rowOff>60960</xdr:rowOff>
    </xdr:to>
    <xdr:sp macro="" textlink="">
      <xdr:nvSpPr>
        <xdr:cNvPr id="5387" name="Oval 267"/>
        <xdr:cNvSpPr>
          <a:spLocks noChangeArrowheads="1"/>
        </xdr:cNvSpPr>
      </xdr:nvSpPr>
      <xdr:spPr bwMode="auto">
        <a:xfrm>
          <a:off x="1135380" y="332232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708660</xdr:colOff>
      <xdr:row>25</xdr:row>
      <xdr:rowOff>30480</xdr:rowOff>
    </xdr:from>
    <xdr:to>
      <xdr:col>2</xdr:col>
      <xdr:colOff>784860</xdr:colOff>
      <xdr:row>25</xdr:row>
      <xdr:rowOff>106680</xdr:rowOff>
    </xdr:to>
    <xdr:sp macro="" textlink="">
      <xdr:nvSpPr>
        <xdr:cNvPr id="5388" name="Oval 268"/>
        <xdr:cNvSpPr>
          <a:spLocks noChangeArrowheads="1"/>
        </xdr:cNvSpPr>
      </xdr:nvSpPr>
      <xdr:spPr bwMode="auto">
        <a:xfrm>
          <a:off x="1943100" y="420624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167640</xdr:colOff>
      <xdr:row>15</xdr:row>
      <xdr:rowOff>22860</xdr:rowOff>
    </xdr:from>
    <xdr:to>
      <xdr:col>4</xdr:col>
      <xdr:colOff>243840</xdr:colOff>
      <xdr:row>15</xdr:row>
      <xdr:rowOff>99060</xdr:rowOff>
    </xdr:to>
    <xdr:sp macro="" textlink="">
      <xdr:nvSpPr>
        <xdr:cNvPr id="5389" name="Oval 269"/>
        <xdr:cNvSpPr>
          <a:spLocks noChangeArrowheads="1"/>
        </xdr:cNvSpPr>
      </xdr:nvSpPr>
      <xdr:spPr bwMode="auto">
        <a:xfrm>
          <a:off x="5105400" y="252222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68580</xdr:colOff>
      <xdr:row>23</xdr:row>
      <xdr:rowOff>99060</xdr:rowOff>
    </xdr:from>
    <xdr:to>
      <xdr:col>4</xdr:col>
      <xdr:colOff>144780</xdr:colOff>
      <xdr:row>24</xdr:row>
      <xdr:rowOff>7620</xdr:rowOff>
    </xdr:to>
    <xdr:sp macro="" textlink="">
      <xdr:nvSpPr>
        <xdr:cNvPr id="5390" name="Oval 270"/>
        <xdr:cNvSpPr>
          <a:spLocks noChangeArrowheads="1"/>
        </xdr:cNvSpPr>
      </xdr:nvSpPr>
      <xdr:spPr bwMode="auto">
        <a:xfrm>
          <a:off x="5006340" y="393954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449580</xdr:colOff>
      <xdr:row>18</xdr:row>
      <xdr:rowOff>60960</xdr:rowOff>
    </xdr:from>
    <xdr:to>
      <xdr:col>1</xdr:col>
      <xdr:colOff>525780</xdr:colOff>
      <xdr:row>18</xdr:row>
      <xdr:rowOff>137160</xdr:rowOff>
    </xdr:to>
    <xdr:sp macro="" textlink="">
      <xdr:nvSpPr>
        <xdr:cNvPr id="5391" name="Oval 271"/>
        <xdr:cNvSpPr>
          <a:spLocks noChangeArrowheads="1"/>
        </xdr:cNvSpPr>
      </xdr:nvSpPr>
      <xdr:spPr bwMode="auto">
        <a:xfrm>
          <a:off x="609600" y="306324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1775460</xdr:colOff>
      <xdr:row>26</xdr:row>
      <xdr:rowOff>7620</xdr:rowOff>
    </xdr:from>
    <xdr:to>
      <xdr:col>2</xdr:col>
      <xdr:colOff>1851660</xdr:colOff>
      <xdr:row>26</xdr:row>
      <xdr:rowOff>83820</xdr:rowOff>
    </xdr:to>
    <xdr:sp macro="" textlink="">
      <xdr:nvSpPr>
        <xdr:cNvPr id="5392" name="Oval 272"/>
        <xdr:cNvSpPr>
          <a:spLocks noChangeArrowheads="1"/>
        </xdr:cNvSpPr>
      </xdr:nvSpPr>
      <xdr:spPr bwMode="auto">
        <a:xfrm>
          <a:off x="3009900" y="435102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731520</xdr:colOff>
      <xdr:row>18</xdr:row>
      <xdr:rowOff>30480</xdr:rowOff>
    </xdr:from>
    <xdr:to>
      <xdr:col>3</xdr:col>
      <xdr:colOff>807720</xdr:colOff>
      <xdr:row>18</xdr:row>
      <xdr:rowOff>106680</xdr:rowOff>
    </xdr:to>
    <xdr:sp macro="" textlink="">
      <xdr:nvSpPr>
        <xdr:cNvPr id="5393" name="Oval 273"/>
        <xdr:cNvSpPr>
          <a:spLocks noChangeArrowheads="1"/>
        </xdr:cNvSpPr>
      </xdr:nvSpPr>
      <xdr:spPr bwMode="auto">
        <a:xfrm>
          <a:off x="4701540" y="303276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388620</xdr:colOff>
      <xdr:row>9</xdr:row>
      <xdr:rowOff>76200</xdr:rowOff>
    </xdr:from>
    <xdr:to>
      <xdr:col>4</xdr:col>
      <xdr:colOff>464820</xdr:colOff>
      <xdr:row>9</xdr:row>
      <xdr:rowOff>152400</xdr:rowOff>
    </xdr:to>
    <xdr:sp macro="" textlink="">
      <xdr:nvSpPr>
        <xdr:cNvPr id="5394" name="Oval 274"/>
        <xdr:cNvSpPr>
          <a:spLocks noChangeArrowheads="1"/>
        </xdr:cNvSpPr>
      </xdr:nvSpPr>
      <xdr:spPr bwMode="auto">
        <a:xfrm>
          <a:off x="5326380" y="156972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701040</xdr:colOff>
      <xdr:row>24</xdr:row>
      <xdr:rowOff>30480</xdr:rowOff>
    </xdr:from>
    <xdr:to>
      <xdr:col>1</xdr:col>
      <xdr:colOff>777240</xdr:colOff>
      <xdr:row>24</xdr:row>
      <xdr:rowOff>106680</xdr:rowOff>
    </xdr:to>
    <xdr:sp macro="" textlink="">
      <xdr:nvSpPr>
        <xdr:cNvPr id="5396" name="Oval 276"/>
        <xdr:cNvSpPr>
          <a:spLocks noChangeArrowheads="1"/>
        </xdr:cNvSpPr>
      </xdr:nvSpPr>
      <xdr:spPr bwMode="auto">
        <a:xfrm>
          <a:off x="861060" y="403860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563880</xdr:colOff>
      <xdr:row>10</xdr:row>
      <xdr:rowOff>0</xdr:rowOff>
    </xdr:from>
    <xdr:to>
      <xdr:col>1</xdr:col>
      <xdr:colOff>640080</xdr:colOff>
      <xdr:row>10</xdr:row>
      <xdr:rowOff>76200</xdr:rowOff>
    </xdr:to>
    <xdr:sp macro="" textlink="">
      <xdr:nvSpPr>
        <xdr:cNvPr id="5398" name="Oval 278"/>
        <xdr:cNvSpPr>
          <a:spLocks noChangeArrowheads="1"/>
        </xdr:cNvSpPr>
      </xdr:nvSpPr>
      <xdr:spPr bwMode="auto">
        <a:xfrm>
          <a:off x="723900" y="166116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701040</xdr:colOff>
      <xdr:row>5</xdr:row>
      <xdr:rowOff>99060</xdr:rowOff>
    </xdr:from>
    <xdr:to>
      <xdr:col>1</xdr:col>
      <xdr:colOff>784860</xdr:colOff>
      <xdr:row>6</xdr:row>
      <xdr:rowOff>22860</xdr:rowOff>
    </xdr:to>
    <xdr:sp macro="" textlink="">
      <xdr:nvSpPr>
        <xdr:cNvPr id="5414" name="Oval 294"/>
        <xdr:cNvSpPr>
          <a:spLocks noChangeArrowheads="1"/>
        </xdr:cNvSpPr>
      </xdr:nvSpPr>
      <xdr:spPr bwMode="auto">
        <a:xfrm>
          <a:off x="861060" y="937260"/>
          <a:ext cx="8382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334153</xdr:colOff>
      <xdr:row>19</xdr:row>
      <xdr:rowOff>1127</xdr:rowOff>
    </xdr:from>
    <xdr:to>
      <xdr:col>3</xdr:col>
      <xdr:colOff>715153</xdr:colOff>
      <xdr:row>23</xdr:row>
      <xdr:rowOff>21733</xdr:rowOff>
    </xdr:to>
    <xdr:grpSp>
      <xdr:nvGrpSpPr>
        <xdr:cNvPr id="99" name="Group 153"/>
        <xdr:cNvGrpSpPr>
          <a:grpSpLocks/>
        </xdr:cNvGrpSpPr>
      </xdr:nvGrpSpPr>
      <xdr:grpSpPr bwMode="auto">
        <a:xfrm rot="5400000">
          <a:off x="3878580" y="1958340"/>
          <a:ext cx="691166" cy="3116580"/>
          <a:chOff x="276" y="88"/>
          <a:chExt cx="70" cy="314"/>
        </a:xfrm>
      </xdr:grpSpPr>
      <xdr:grpSp>
        <xdr:nvGrpSpPr>
          <xdr:cNvPr id="100" name="Group 152"/>
          <xdr:cNvGrpSpPr>
            <a:grpSpLocks/>
          </xdr:cNvGrpSpPr>
        </xdr:nvGrpSpPr>
        <xdr:grpSpPr bwMode="auto">
          <a:xfrm>
            <a:off x="276" y="88"/>
            <a:ext cx="70" cy="314"/>
            <a:chOff x="276" y="88"/>
            <a:chExt cx="70" cy="314"/>
          </a:xfrm>
        </xdr:grpSpPr>
        <xdr:grpSp>
          <xdr:nvGrpSpPr>
            <xdr:cNvPr id="102" name="Group 150"/>
            <xdr:cNvGrpSpPr>
              <a:grpSpLocks/>
            </xdr:cNvGrpSpPr>
          </xdr:nvGrpSpPr>
          <xdr:grpSpPr bwMode="auto">
            <a:xfrm>
              <a:off x="294" y="88"/>
              <a:ext cx="34" cy="287"/>
              <a:chOff x="294" y="88"/>
              <a:chExt cx="34" cy="287"/>
            </a:xfrm>
          </xdr:grpSpPr>
          <xdr:sp macro="" textlink="">
            <xdr:nvSpPr>
              <xdr:cNvPr id="107" name="Rectangle 123"/>
              <xdr:cNvSpPr>
                <a:spLocks noChangeArrowheads="1"/>
              </xdr:cNvSpPr>
            </xdr:nvSpPr>
            <xdr:spPr bwMode="auto">
              <a:xfrm>
                <a:off x="294" y="144"/>
                <a:ext cx="34" cy="231"/>
              </a:xfrm>
              <a:prstGeom prst="rect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8" name="AutoShape 124"/>
              <xdr:cNvSpPr>
                <a:spLocks noChangeArrowheads="1"/>
              </xdr:cNvSpPr>
            </xdr:nvSpPr>
            <xdr:spPr bwMode="auto">
              <a:xfrm>
                <a:off x="294" y="88"/>
                <a:ext cx="34" cy="56"/>
              </a:xfrm>
              <a:prstGeom prst="triangle">
                <a:avLst>
                  <a:gd name="adj" fmla="val 50000"/>
                </a:avLst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03" name="Group 151"/>
            <xdr:cNvGrpSpPr>
              <a:grpSpLocks/>
            </xdr:cNvGrpSpPr>
          </xdr:nvGrpSpPr>
          <xdr:grpSpPr bwMode="auto">
            <a:xfrm>
              <a:off x="276" y="338"/>
              <a:ext cx="70" cy="64"/>
              <a:chOff x="276" y="338"/>
              <a:chExt cx="70" cy="64"/>
            </a:xfrm>
          </xdr:grpSpPr>
          <xdr:sp macro="" textlink="">
            <xdr:nvSpPr>
              <xdr:cNvPr id="104" name="AutoShape 125"/>
              <xdr:cNvSpPr>
                <a:spLocks noChangeArrowheads="1"/>
              </xdr:cNvSpPr>
            </xdr:nvSpPr>
            <xdr:spPr bwMode="auto">
              <a:xfrm flipV="1">
                <a:off x="300" y="375"/>
                <a:ext cx="23" cy="27"/>
              </a:xfrm>
              <a:custGeom>
                <a:avLst/>
                <a:gdLst>
                  <a:gd name="G0" fmla="+- 5400 0 0"/>
                  <a:gd name="G1" fmla="+- 21600 0 5400"/>
                  <a:gd name="G2" fmla="*/ 5400 1 2"/>
                  <a:gd name="G3" fmla="+- 21600 0 G2"/>
                  <a:gd name="G4" fmla="+/ 5400 21600 2"/>
                  <a:gd name="G5" fmla="+/ G1 0 2"/>
                  <a:gd name="G6" fmla="*/ 21600 21600 5400"/>
                  <a:gd name="G7" fmla="*/ G6 1 2"/>
                  <a:gd name="G8" fmla="+- 21600 0 G7"/>
                  <a:gd name="G9" fmla="*/ 21600 1 2"/>
                  <a:gd name="G10" fmla="+- 5400 0 G9"/>
                  <a:gd name="G11" fmla="?: G10 G8 0"/>
                  <a:gd name="G12" fmla="?: G10 G7 21600"/>
                  <a:gd name="T0" fmla="*/ 18900 w 21600"/>
                  <a:gd name="T1" fmla="*/ 10800 h 21600"/>
                  <a:gd name="T2" fmla="*/ 10800 w 21600"/>
                  <a:gd name="T3" fmla="*/ 21600 h 21600"/>
                  <a:gd name="T4" fmla="*/ 2700 w 21600"/>
                  <a:gd name="T5" fmla="*/ 10800 h 21600"/>
                  <a:gd name="T6" fmla="*/ 10800 w 21600"/>
                  <a:gd name="T7" fmla="*/ 0 h 21600"/>
                  <a:gd name="T8" fmla="*/ 4500 w 21600"/>
                  <a:gd name="T9" fmla="*/ 4500 h 21600"/>
                  <a:gd name="T10" fmla="*/ 17100 w 21600"/>
                  <a:gd name="T11" fmla="*/ 171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T8" t="T9" r="T10" b="T11"/>
                <a:pathLst>
                  <a:path w="21600" h="21600">
                    <a:moveTo>
                      <a:pt x="0" y="0"/>
                    </a:moveTo>
                    <a:lnTo>
                      <a:pt x="5400" y="21600"/>
                    </a:lnTo>
                    <a:lnTo>
                      <a:pt x="16200" y="21600"/>
                    </a:lnTo>
                    <a:lnTo>
                      <a:pt x="21600" y="0"/>
                    </a:lnTo>
                    <a:close/>
                  </a:path>
                </a:pathLst>
              </a:cu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5" name="AutoShape 126"/>
              <xdr:cNvSpPr>
                <a:spLocks noChangeArrowheads="1"/>
              </xdr:cNvSpPr>
            </xdr:nvSpPr>
            <xdr:spPr bwMode="auto">
              <a:xfrm>
                <a:off x="328" y="338"/>
                <a:ext cx="18" cy="37"/>
              </a:xfrm>
              <a:prstGeom prst="rtTriangle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6" name="AutoShape 127"/>
              <xdr:cNvSpPr>
                <a:spLocks noChangeArrowheads="1"/>
              </xdr:cNvSpPr>
            </xdr:nvSpPr>
            <xdr:spPr bwMode="auto">
              <a:xfrm flipH="1">
                <a:off x="276" y="338"/>
                <a:ext cx="18" cy="37"/>
              </a:xfrm>
              <a:prstGeom prst="rtTriangle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101" name="Line 134"/>
          <xdr:cNvSpPr>
            <a:spLocks noChangeShapeType="1"/>
          </xdr:cNvSpPr>
        </xdr:nvSpPr>
        <xdr:spPr bwMode="auto">
          <a:xfrm>
            <a:off x="312" y="338"/>
            <a:ext cx="0" cy="38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1234440</xdr:colOff>
      <xdr:row>1</xdr:row>
      <xdr:rowOff>83820</xdr:rowOff>
    </xdr:from>
    <xdr:to>
      <xdr:col>8</xdr:col>
      <xdr:colOff>716280</xdr:colOff>
      <xdr:row>3</xdr:row>
      <xdr:rowOff>38100</xdr:rowOff>
    </xdr:to>
    <xdr:sp macro="" textlink="">
      <xdr:nvSpPr>
        <xdr:cNvPr id="6147" name="WordArt 3"/>
        <xdr:cNvSpPr>
          <a:spLocks noChangeArrowheads="1" noChangeShapeType="1" noTextEdit="1"/>
        </xdr:cNvSpPr>
      </xdr:nvSpPr>
      <xdr:spPr bwMode="auto">
        <a:xfrm>
          <a:off x="1424940" y="160020"/>
          <a:ext cx="5295900" cy="2362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GB" sz="1600" i="1" kern="10" spc="0">
              <a:ln w="12700">
                <a:solidFill>
                  <a:srgbClr xmlns:mc="http://schemas.openxmlformats.org/markup-compatibility/2006" xmlns:a14="http://schemas.microsoft.com/office/drawing/2010/main" val="000080" mc:Ignorable="a14" a14:legacySpreadsheetColorIndex="18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Comparison of Single stage and Multistage Rockets </a:t>
          </a:r>
        </a:p>
      </xdr:txBody>
    </xdr:sp>
    <xdr:clientData/>
  </xdr:twoCellAnchor>
  <xdr:twoCellAnchor>
    <xdr:from>
      <xdr:col>5</xdr:col>
      <xdr:colOff>342900</xdr:colOff>
      <xdr:row>26</xdr:row>
      <xdr:rowOff>53340</xdr:rowOff>
    </xdr:from>
    <xdr:to>
      <xdr:col>6</xdr:col>
      <xdr:colOff>472440</xdr:colOff>
      <xdr:row>35</xdr:row>
      <xdr:rowOff>167640</xdr:rowOff>
    </xdr:to>
    <xdr:graphicFrame macro="">
      <xdr:nvGraphicFramePr>
        <xdr:cNvPr id="6230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556260</xdr:colOff>
      <xdr:row>27</xdr:row>
      <xdr:rowOff>99060</xdr:rowOff>
    </xdr:from>
    <xdr:to>
      <xdr:col>10</xdr:col>
      <xdr:colOff>0</xdr:colOff>
      <xdr:row>35</xdr:row>
      <xdr:rowOff>167640</xdr:rowOff>
    </xdr:to>
    <xdr:graphicFrame macro="">
      <xdr:nvGraphicFramePr>
        <xdr:cNvPr id="6237" name="Chart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27</xdr:row>
      <xdr:rowOff>99060</xdr:rowOff>
    </xdr:from>
    <xdr:to>
      <xdr:col>5</xdr:col>
      <xdr:colOff>243840</xdr:colOff>
      <xdr:row>35</xdr:row>
      <xdr:rowOff>167640</xdr:rowOff>
    </xdr:to>
    <xdr:graphicFrame macro="">
      <xdr:nvGraphicFramePr>
        <xdr:cNvPr id="6239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266699</xdr:colOff>
      <xdr:row>8</xdr:row>
      <xdr:rowOff>38100</xdr:rowOff>
    </xdr:from>
    <xdr:to>
      <xdr:col>5</xdr:col>
      <xdr:colOff>874044</xdr:colOff>
      <xdr:row>25</xdr:row>
      <xdr:rowOff>15240</xdr:rowOff>
    </xdr:to>
    <xdr:grpSp>
      <xdr:nvGrpSpPr>
        <xdr:cNvPr id="6297" name="Group 153"/>
        <xdr:cNvGrpSpPr>
          <a:grpSpLocks/>
        </xdr:cNvGrpSpPr>
      </xdr:nvGrpSpPr>
      <xdr:grpSpPr bwMode="auto">
        <a:xfrm>
          <a:off x="3398519" y="1143000"/>
          <a:ext cx="607345" cy="2712720"/>
          <a:chOff x="276" y="88"/>
          <a:chExt cx="70" cy="314"/>
        </a:xfrm>
      </xdr:grpSpPr>
      <xdr:grpSp>
        <xdr:nvGrpSpPr>
          <xdr:cNvPr id="6296" name="Group 152"/>
          <xdr:cNvGrpSpPr>
            <a:grpSpLocks/>
          </xdr:cNvGrpSpPr>
        </xdr:nvGrpSpPr>
        <xdr:grpSpPr bwMode="auto">
          <a:xfrm>
            <a:off x="276" y="88"/>
            <a:ext cx="70" cy="314"/>
            <a:chOff x="276" y="88"/>
            <a:chExt cx="70" cy="314"/>
          </a:xfrm>
        </xdr:grpSpPr>
        <xdr:grpSp>
          <xdr:nvGrpSpPr>
            <xdr:cNvPr id="6294" name="Group 150"/>
            <xdr:cNvGrpSpPr>
              <a:grpSpLocks/>
            </xdr:cNvGrpSpPr>
          </xdr:nvGrpSpPr>
          <xdr:grpSpPr bwMode="auto">
            <a:xfrm>
              <a:off x="294" y="88"/>
              <a:ext cx="34" cy="287"/>
              <a:chOff x="294" y="88"/>
              <a:chExt cx="34" cy="287"/>
            </a:xfrm>
          </xdr:grpSpPr>
          <xdr:sp macro="" textlink="">
            <xdr:nvSpPr>
              <xdr:cNvPr id="6267" name="Rectangle 123"/>
              <xdr:cNvSpPr>
                <a:spLocks noChangeArrowheads="1"/>
              </xdr:cNvSpPr>
            </xdr:nvSpPr>
            <xdr:spPr bwMode="auto">
              <a:xfrm>
                <a:off x="294" y="144"/>
                <a:ext cx="34" cy="231"/>
              </a:xfrm>
              <a:prstGeom prst="rect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268" name="AutoShape 124"/>
              <xdr:cNvSpPr>
                <a:spLocks noChangeArrowheads="1"/>
              </xdr:cNvSpPr>
            </xdr:nvSpPr>
            <xdr:spPr bwMode="auto">
              <a:xfrm>
                <a:off x="294" y="88"/>
                <a:ext cx="34" cy="56"/>
              </a:xfrm>
              <a:prstGeom prst="triangle">
                <a:avLst>
                  <a:gd name="adj" fmla="val 50000"/>
                </a:avLst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6295" name="Group 151"/>
            <xdr:cNvGrpSpPr>
              <a:grpSpLocks/>
            </xdr:cNvGrpSpPr>
          </xdr:nvGrpSpPr>
          <xdr:grpSpPr bwMode="auto">
            <a:xfrm>
              <a:off x="276" y="338"/>
              <a:ext cx="70" cy="64"/>
              <a:chOff x="276" y="338"/>
              <a:chExt cx="70" cy="64"/>
            </a:xfrm>
          </xdr:grpSpPr>
          <xdr:sp macro="" textlink="">
            <xdr:nvSpPr>
              <xdr:cNvPr id="6269" name="AutoShape 125"/>
              <xdr:cNvSpPr>
                <a:spLocks noChangeArrowheads="1"/>
              </xdr:cNvSpPr>
            </xdr:nvSpPr>
            <xdr:spPr bwMode="auto">
              <a:xfrm flipV="1">
                <a:off x="300" y="375"/>
                <a:ext cx="23" cy="27"/>
              </a:xfrm>
              <a:custGeom>
                <a:avLst/>
                <a:gdLst>
                  <a:gd name="G0" fmla="+- 5400 0 0"/>
                  <a:gd name="G1" fmla="+- 21600 0 5400"/>
                  <a:gd name="G2" fmla="*/ 5400 1 2"/>
                  <a:gd name="G3" fmla="+- 21600 0 G2"/>
                  <a:gd name="G4" fmla="+/ 5400 21600 2"/>
                  <a:gd name="G5" fmla="+/ G1 0 2"/>
                  <a:gd name="G6" fmla="*/ 21600 21600 5400"/>
                  <a:gd name="G7" fmla="*/ G6 1 2"/>
                  <a:gd name="G8" fmla="+- 21600 0 G7"/>
                  <a:gd name="G9" fmla="*/ 21600 1 2"/>
                  <a:gd name="G10" fmla="+- 5400 0 G9"/>
                  <a:gd name="G11" fmla="?: G10 G8 0"/>
                  <a:gd name="G12" fmla="?: G10 G7 21600"/>
                  <a:gd name="T0" fmla="*/ 18900 w 21600"/>
                  <a:gd name="T1" fmla="*/ 10800 h 21600"/>
                  <a:gd name="T2" fmla="*/ 10800 w 21600"/>
                  <a:gd name="T3" fmla="*/ 21600 h 21600"/>
                  <a:gd name="T4" fmla="*/ 2700 w 21600"/>
                  <a:gd name="T5" fmla="*/ 10800 h 21600"/>
                  <a:gd name="T6" fmla="*/ 10800 w 21600"/>
                  <a:gd name="T7" fmla="*/ 0 h 21600"/>
                  <a:gd name="T8" fmla="*/ 4500 w 21600"/>
                  <a:gd name="T9" fmla="*/ 4500 h 21600"/>
                  <a:gd name="T10" fmla="*/ 17100 w 21600"/>
                  <a:gd name="T11" fmla="*/ 171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T8" t="T9" r="T10" b="T11"/>
                <a:pathLst>
                  <a:path w="21600" h="21600">
                    <a:moveTo>
                      <a:pt x="0" y="0"/>
                    </a:moveTo>
                    <a:lnTo>
                      <a:pt x="5400" y="21600"/>
                    </a:lnTo>
                    <a:lnTo>
                      <a:pt x="16200" y="21600"/>
                    </a:lnTo>
                    <a:lnTo>
                      <a:pt x="21600" y="0"/>
                    </a:lnTo>
                    <a:close/>
                  </a:path>
                </a:pathLst>
              </a:cu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270" name="AutoShape 126"/>
              <xdr:cNvSpPr>
                <a:spLocks noChangeArrowheads="1"/>
              </xdr:cNvSpPr>
            </xdr:nvSpPr>
            <xdr:spPr bwMode="auto">
              <a:xfrm>
                <a:off x="328" y="338"/>
                <a:ext cx="18" cy="37"/>
              </a:xfrm>
              <a:prstGeom prst="rtTriangle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271" name="AutoShape 127"/>
              <xdr:cNvSpPr>
                <a:spLocks noChangeArrowheads="1"/>
              </xdr:cNvSpPr>
            </xdr:nvSpPr>
            <xdr:spPr bwMode="auto">
              <a:xfrm flipH="1">
                <a:off x="276" y="338"/>
                <a:ext cx="18" cy="37"/>
              </a:xfrm>
              <a:prstGeom prst="rtTriangle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6278" name="Line 134"/>
          <xdr:cNvSpPr>
            <a:spLocks noChangeShapeType="1"/>
          </xdr:cNvSpPr>
        </xdr:nvSpPr>
        <xdr:spPr bwMode="auto">
          <a:xfrm>
            <a:off x="312" y="338"/>
            <a:ext cx="0" cy="38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1360330</xdr:colOff>
      <xdr:row>8</xdr:row>
      <xdr:rowOff>22860</xdr:rowOff>
    </xdr:from>
    <xdr:to>
      <xdr:col>6</xdr:col>
      <xdr:colOff>495299</xdr:colOff>
      <xdr:row>25</xdr:row>
      <xdr:rowOff>13265</xdr:rowOff>
    </xdr:to>
    <xdr:grpSp>
      <xdr:nvGrpSpPr>
        <xdr:cNvPr id="6300" name="Group 156"/>
        <xdr:cNvGrpSpPr>
          <a:grpSpLocks/>
        </xdr:cNvGrpSpPr>
      </xdr:nvGrpSpPr>
      <xdr:grpSpPr bwMode="auto">
        <a:xfrm>
          <a:off x="4492150" y="1127760"/>
          <a:ext cx="636109" cy="2725985"/>
          <a:chOff x="554" y="88"/>
          <a:chExt cx="74" cy="315"/>
        </a:xfrm>
      </xdr:grpSpPr>
      <xdr:grpSp>
        <xdr:nvGrpSpPr>
          <xdr:cNvPr id="6299" name="Group 155"/>
          <xdr:cNvGrpSpPr>
            <a:grpSpLocks/>
          </xdr:cNvGrpSpPr>
        </xdr:nvGrpSpPr>
        <xdr:grpSpPr bwMode="auto">
          <a:xfrm>
            <a:off x="554" y="88"/>
            <a:ext cx="74" cy="315"/>
            <a:chOff x="554" y="88"/>
            <a:chExt cx="74" cy="315"/>
          </a:xfrm>
        </xdr:grpSpPr>
        <xdr:grpSp>
          <xdr:nvGrpSpPr>
            <xdr:cNvPr id="6298" name="Group 154"/>
            <xdr:cNvGrpSpPr>
              <a:grpSpLocks/>
            </xdr:cNvGrpSpPr>
          </xdr:nvGrpSpPr>
          <xdr:grpSpPr bwMode="auto">
            <a:xfrm>
              <a:off x="554" y="88"/>
              <a:ext cx="74" cy="315"/>
              <a:chOff x="554" y="88"/>
              <a:chExt cx="74" cy="315"/>
            </a:xfrm>
          </xdr:grpSpPr>
          <xdr:sp macro="" textlink="">
            <xdr:nvSpPr>
              <xdr:cNvPr id="6255" name="AutoShape 111"/>
              <xdr:cNvSpPr>
                <a:spLocks noChangeArrowheads="1"/>
              </xdr:cNvSpPr>
            </xdr:nvSpPr>
            <xdr:spPr bwMode="auto">
              <a:xfrm flipV="1">
                <a:off x="572" y="202"/>
                <a:ext cx="38" cy="33"/>
              </a:xfrm>
              <a:custGeom>
                <a:avLst/>
                <a:gdLst>
                  <a:gd name="G0" fmla="+- 5400 0 0"/>
                  <a:gd name="G1" fmla="+- 21600 0 5400"/>
                  <a:gd name="G2" fmla="*/ 5400 1 2"/>
                  <a:gd name="G3" fmla="+- 21600 0 G2"/>
                  <a:gd name="G4" fmla="+/ 5400 21600 2"/>
                  <a:gd name="G5" fmla="+/ G1 0 2"/>
                  <a:gd name="G6" fmla="*/ 21600 21600 5400"/>
                  <a:gd name="G7" fmla="*/ G6 1 2"/>
                  <a:gd name="G8" fmla="+- 21600 0 G7"/>
                  <a:gd name="G9" fmla="*/ 21600 1 2"/>
                  <a:gd name="G10" fmla="+- 5400 0 G9"/>
                  <a:gd name="G11" fmla="?: G10 G8 0"/>
                  <a:gd name="G12" fmla="?: G10 G7 21600"/>
                  <a:gd name="T0" fmla="*/ 18900 w 21600"/>
                  <a:gd name="T1" fmla="*/ 10800 h 21600"/>
                  <a:gd name="T2" fmla="*/ 10800 w 21600"/>
                  <a:gd name="T3" fmla="*/ 21600 h 21600"/>
                  <a:gd name="T4" fmla="*/ 2700 w 21600"/>
                  <a:gd name="T5" fmla="*/ 10800 h 21600"/>
                  <a:gd name="T6" fmla="*/ 10800 w 21600"/>
                  <a:gd name="T7" fmla="*/ 0 h 21600"/>
                  <a:gd name="T8" fmla="*/ 4500 w 21600"/>
                  <a:gd name="T9" fmla="*/ 4500 h 21600"/>
                  <a:gd name="T10" fmla="*/ 17100 w 21600"/>
                  <a:gd name="T11" fmla="*/ 171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T8" t="T9" r="T10" b="T11"/>
                <a:pathLst>
                  <a:path w="21600" h="21600">
                    <a:moveTo>
                      <a:pt x="0" y="0"/>
                    </a:moveTo>
                    <a:lnTo>
                      <a:pt x="5400" y="21600"/>
                    </a:lnTo>
                    <a:lnTo>
                      <a:pt x="16200" y="21600"/>
                    </a:lnTo>
                    <a:lnTo>
                      <a:pt x="21600" y="0"/>
                    </a:lnTo>
                    <a:close/>
                  </a:path>
                </a:pathLst>
              </a:cu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256" name="Rectangle 112"/>
              <xdr:cNvSpPr>
                <a:spLocks noChangeArrowheads="1"/>
              </xdr:cNvSpPr>
            </xdr:nvSpPr>
            <xdr:spPr bwMode="auto">
              <a:xfrm>
                <a:off x="577" y="144"/>
                <a:ext cx="28" cy="73"/>
              </a:xfrm>
              <a:prstGeom prst="rect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257" name="Rectangle 113"/>
              <xdr:cNvSpPr>
                <a:spLocks noChangeArrowheads="1"/>
              </xdr:cNvSpPr>
            </xdr:nvSpPr>
            <xdr:spPr bwMode="auto">
              <a:xfrm>
                <a:off x="572" y="235"/>
                <a:ext cx="38" cy="141"/>
              </a:xfrm>
              <a:prstGeom prst="rect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258" name="AutoShape 114"/>
              <xdr:cNvSpPr>
                <a:spLocks noChangeArrowheads="1"/>
              </xdr:cNvSpPr>
            </xdr:nvSpPr>
            <xdr:spPr bwMode="auto">
              <a:xfrm>
                <a:off x="577" y="88"/>
                <a:ext cx="28" cy="56"/>
              </a:xfrm>
              <a:prstGeom prst="triangle">
                <a:avLst>
                  <a:gd name="adj" fmla="val 50000"/>
                </a:avLst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259" name="AutoShape 115"/>
              <xdr:cNvSpPr>
                <a:spLocks noChangeArrowheads="1"/>
              </xdr:cNvSpPr>
            </xdr:nvSpPr>
            <xdr:spPr bwMode="auto">
              <a:xfrm flipV="1">
                <a:off x="580" y="376"/>
                <a:ext cx="23" cy="27"/>
              </a:xfrm>
              <a:custGeom>
                <a:avLst/>
                <a:gdLst>
                  <a:gd name="G0" fmla="+- 5400 0 0"/>
                  <a:gd name="G1" fmla="+- 21600 0 5400"/>
                  <a:gd name="G2" fmla="*/ 5400 1 2"/>
                  <a:gd name="G3" fmla="+- 21600 0 G2"/>
                  <a:gd name="G4" fmla="+/ 5400 21600 2"/>
                  <a:gd name="G5" fmla="+/ G1 0 2"/>
                  <a:gd name="G6" fmla="*/ 21600 21600 5400"/>
                  <a:gd name="G7" fmla="*/ G6 1 2"/>
                  <a:gd name="G8" fmla="+- 21600 0 G7"/>
                  <a:gd name="G9" fmla="*/ 21600 1 2"/>
                  <a:gd name="G10" fmla="+- 5400 0 G9"/>
                  <a:gd name="G11" fmla="?: G10 G8 0"/>
                  <a:gd name="G12" fmla="?: G10 G7 21600"/>
                  <a:gd name="T0" fmla="*/ 18900 w 21600"/>
                  <a:gd name="T1" fmla="*/ 10800 h 21600"/>
                  <a:gd name="T2" fmla="*/ 10800 w 21600"/>
                  <a:gd name="T3" fmla="*/ 21600 h 21600"/>
                  <a:gd name="T4" fmla="*/ 2700 w 21600"/>
                  <a:gd name="T5" fmla="*/ 10800 h 21600"/>
                  <a:gd name="T6" fmla="*/ 10800 w 21600"/>
                  <a:gd name="T7" fmla="*/ 0 h 21600"/>
                  <a:gd name="T8" fmla="*/ 4500 w 21600"/>
                  <a:gd name="T9" fmla="*/ 4500 h 21600"/>
                  <a:gd name="T10" fmla="*/ 17100 w 21600"/>
                  <a:gd name="T11" fmla="*/ 171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T8" t="T9" r="T10" b="T11"/>
                <a:pathLst>
                  <a:path w="21600" h="21600">
                    <a:moveTo>
                      <a:pt x="0" y="0"/>
                    </a:moveTo>
                    <a:lnTo>
                      <a:pt x="5400" y="21600"/>
                    </a:lnTo>
                    <a:lnTo>
                      <a:pt x="16200" y="21600"/>
                    </a:lnTo>
                    <a:lnTo>
                      <a:pt x="21600" y="0"/>
                    </a:lnTo>
                    <a:close/>
                  </a:path>
                </a:pathLst>
              </a:cu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333333" mc:Ignorable="a14" a14:legacySpreadsheetColorIndex="6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260" name="AutoShape 116"/>
              <xdr:cNvSpPr>
                <a:spLocks noChangeArrowheads="1"/>
              </xdr:cNvSpPr>
            </xdr:nvSpPr>
            <xdr:spPr bwMode="auto">
              <a:xfrm>
                <a:off x="610" y="339"/>
                <a:ext cx="18" cy="37"/>
              </a:xfrm>
              <a:prstGeom prst="rtTriangle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261" name="AutoShape 117"/>
              <xdr:cNvSpPr>
                <a:spLocks noChangeArrowheads="1"/>
              </xdr:cNvSpPr>
            </xdr:nvSpPr>
            <xdr:spPr bwMode="auto">
              <a:xfrm flipH="1">
                <a:off x="554" y="339"/>
                <a:ext cx="18" cy="37"/>
              </a:xfrm>
              <a:prstGeom prst="rtTriangle">
                <a:avLst/>
              </a:prstGeom>
              <a:gradFill rotWithShape="1">
                <a:gsLst>
                  <a:gs pos="0">
                    <a:srgbClr xmlns:mc="http://schemas.openxmlformats.org/markup-compatibility/2006" xmlns:a14="http://schemas.microsoft.com/office/drawing/2010/main" val="C0C0C0" mc:Ignorable="a14" a14:legacySpreadsheetColorIndex="22"/>
                  </a:gs>
                  <a:gs pos="100000">
                    <a:srgbClr xmlns:mc="http://schemas.openxmlformats.org/markup-compatibility/2006" xmlns:a14="http://schemas.microsoft.com/office/drawing/2010/main" val="595959" mc:Ignorable="a14" a14:legacySpreadsheetColorIndex="22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6262" name="Line 118"/>
            <xdr:cNvSpPr>
              <a:spLocks noChangeShapeType="1"/>
            </xdr:cNvSpPr>
          </xdr:nvSpPr>
          <xdr:spPr bwMode="auto">
            <a:xfrm>
              <a:off x="577" y="157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333333" mc:Ignorable="a14" a14:legacySpreadsheetColorIndex="6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280" name="Line 136"/>
          <xdr:cNvSpPr>
            <a:spLocks noChangeShapeType="1"/>
          </xdr:cNvSpPr>
        </xdr:nvSpPr>
        <xdr:spPr bwMode="auto">
          <a:xfrm>
            <a:off x="592" y="340"/>
            <a:ext cx="0" cy="37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1"/>
  <sheetViews>
    <sheetView showGridLines="0" showRowColHeaders="0" tabSelected="1" workbookViewId="0">
      <selection activeCell="O2" sqref="O2"/>
    </sheetView>
  </sheetViews>
  <sheetFormatPr defaultRowHeight="13.2" x14ac:dyDescent="0.25"/>
  <cols>
    <col min="1" max="1" width="1.109375" customWidth="1"/>
    <col min="14" max="14" width="6" customWidth="1"/>
  </cols>
  <sheetData>
    <row r="1" ht="6" customHeight="1" x14ac:dyDescent="0.25"/>
    <row r="17" spans="2:15" x14ac:dyDescent="0.25">
      <c r="O17" s="1"/>
    </row>
    <row r="31" spans="2:15" ht="15" customHeight="1" x14ac:dyDescent="0.2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</sheetData>
  <sheetProtection algorithmName="SHA-512" hashValue="FG9XQ76CcgpUJCmmRmLo5jKaOd/TTDyKy4kM+7TgOrfkAcl8vfDrqHnN1qfPvCq5heWFOBUpNPg1279CYGtYJA==" saltValue="GU0rr5nlekCHZ68MnSTMvQ==" spinCount="100000" sheet="1" objects="1" scenarios="1" selectLockedCells="1" selectUnlockedCells="1"/>
  <mergeCells count="1">
    <mergeCell ref="B31:N31"/>
  </mergeCells>
  <phoneticPr fontId="2" type="noConversion"/>
  <printOptions horizontalCentered="1" verticalCentered="1"/>
  <pageMargins left="0.35433070866141736" right="0.35433070866141736" top="0.98425196850393704" bottom="0.39370078740157483" header="0.51181102362204722" footer="0.51181102362204722"/>
  <pageSetup paperSize="9" orientation="landscape" r:id="rId1"/>
  <headerFooter alignWithMargins="0">
    <oddHeader>&amp;LCopyright 2018 JD Palmer&amp;CRockets Orbits and Newton - Design&amp;R&amp;D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U62"/>
  <sheetViews>
    <sheetView showGridLines="0" showRowColHeaders="0" workbookViewId="0">
      <selection activeCell="D7" sqref="D7"/>
    </sheetView>
  </sheetViews>
  <sheetFormatPr defaultRowHeight="13.2" x14ac:dyDescent="0.25"/>
  <cols>
    <col min="1" max="1" width="18.33203125" customWidth="1"/>
    <col min="2" max="2" width="15.6640625" customWidth="1"/>
    <col min="3" max="3" width="39.88671875" customWidth="1"/>
    <col min="4" max="4" width="14.109375" style="2" customWidth="1"/>
    <col min="5" max="6" width="8.6640625" style="2" customWidth="1"/>
    <col min="7" max="7" width="12.109375" style="2" customWidth="1"/>
    <col min="8" max="104" width="8.6640625" style="2" customWidth="1"/>
  </cols>
  <sheetData>
    <row r="2" spans="1:281" x14ac:dyDescent="0.25">
      <c r="B2" s="42"/>
      <c r="C2" s="71"/>
      <c r="D2" s="43"/>
      <c r="E2" s="43"/>
      <c r="F2" s="44"/>
      <c r="G2" s="52"/>
      <c r="H2" s="52"/>
      <c r="I2" s="52"/>
    </row>
    <row r="3" spans="1:281" x14ac:dyDescent="0.25">
      <c r="B3" s="45"/>
      <c r="C3" s="7"/>
      <c r="D3" s="8"/>
      <c r="E3" s="8"/>
      <c r="F3" s="46"/>
      <c r="G3" s="52"/>
      <c r="H3" s="52"/>
      <c r="I3" s="52"/>
    </row>
    <row r="4" spans="1:281" x14ac:dyDescent="0.25">
      <c r="B4" s="45"/>
      <c r="C4" s="7"/>
      <c r="D4" s="8"/>
      <c r="E4" s="8"/>
      <c r="F4" s="46"/>
      <c r="G4" s="52"/>
      <c r="H4" s="52"/>
      <c r="I4" s="52"/>
      <c r="K4" s="100" t="str">
        <f>C50</f>
        <v>Period</v>
      </c>
      <c r="L4" s="100"/>
      <c r="M4" s="100"/>
      <c r="N4" s="100"/>
      <c r="O4" s="98"/>
      <c r="P4" s="98">
        <f t="shared" ref="P4:BD10" si="0">E50</f>
        <v>1</v>
      </c>
      <c r="Q4" s="98">
        <f t="shared" si="0"/>
        <v>2</v>
      </c>
      <c r="R4" s="98">
        <f t="shared" si="0"/>
        <v>3</v>
      </c>
      <c r="S4" s="98">
        <f t="shared" si="0"/>
        <v>4</v>
      </c>
      <c r="T4" s="98">
        <f t="shared" si="0"/>
        <v>5</v>
      </c>
      <c r="U4" s="98">
        <f t="shared" si="0"/>
        <v>6</v>
      </c>
      <c r="V4" s="98">
        <f t="shared" si="0"/>
        <v>7</v>
      </c>
      <c r="W4" s="98">
        <f t="shared" si="0"/>
        <v>8</v>
      </c>
      <c r="X4" s="98">
        <f t="shared" si="0"/>
        <v>9</v>
      </c>
      <c r="Y4" s="98">
        <f t="shared" si="0"/>
        <v>10</v>
      </c>
      <c r="Z4" s="98">
        <f t="shared" si="0"/>
        <v>11</v>
      </c>
      <c r="AA4" s="98">
        <f t="shared" si="0"/>
        <v>12</v>
      </c>
      <c r="AB4" s="98">
        <f t="shared" si="0"/>
        <v>13</v>
      </c>
      <c r="AC4" s="98">
        <f t="shared" si="0"/>
        <v>14</v>
      </c>
      <c r="AD4" s="98">
        <f t="shared" si="0"/>
        <v>15</v>
      </c>
      <c r="AE4" s="98">
        <f t="shared" si="0"/>
        <v>16</v>
      </c>
      <c r="AF4" s="98">
        <f t="shared" si="0"/>
        <v>17</v>
      </c>
      <c r="AG4" s="98">
        <f t="shared" si="0"/>
        <v>18</v>
      </c>
      <c r="AH4" s="98">
        <f t="shared" si="0"/>
        <v>19</v>
      </c>
      <c r="AI4" s="98">
        <f t="shared" si="0"/>
        <v>20</v>
      </c>
      <c r="AJ4" s="98">
        <f t="shared" si="0"/>
        <v>21</v>
      </c>
      <c r="AK4" s="98">
        <f t="shared" si="0"/>
        <v>22</v>
      </c>
      <c r="AL4" s="98">
        <f t="shared" si="0"/>
        <v>23</v>
      </c>
      <c r="AM4" s="98">
        <f t="shared" si="0"/>
        <v>24</v>
      </c>
      <c r="AN4" s="98">
        <f t="shared" si="0"/>
        <v>25</v>
      </c>
      <c r="AO4" s="98">
        <f t="shared" si="0"/>
        <v>26</v>
      </c>
      <c r="AP4" s="98">
        <f t="shared" si="0"/>
        <v>27</v>
      </c>
      <c r="AQ4" s="98">
        <f t="shared" si="0"/>
        <v>28</v>
      </c>
      <c r="AR4" s="98">
        <f t="shared" si="0"/>
        <v>29</v>
      </c>
      <c r="AS4" s="98">
        <f t="shared" si="0"/>
        <v>30</v>
      </c>
      <c r="AT4" s="98">
        <f t="shared" si="0"/>
        <v>31</v>
      </c>
      <c r="AU4" s="98">
        <f t="shared" si="0"/>
        <v>32</v>
      </c>
      <c r="AV4" s="98">
        <f t="shared" si="0"/>
        <v>33</v>
      </c>
      <c r="AW4" s="98">
        <f t="shared" si="0"/>
        <v>34</v>
      </c>
      <c r="AX4" s="98">
        <f t="shared" si="0"/>
        <v>35</v>
      </c>
      <c r="AY4" s="98">
        <f t="shared" si="0"/>
        <v>36</v>
      </c>
      <c r="AZ4" s="98">
        <f t="shared" si="0"/>
        <v>37</v>
      </c>
      <c r="BA4" s="98">
        <f t="shared" si="0"/>
        <v>38</v>
      </c>
      <c r="BB4" s="98">
        <f t="shared" si="0"/>
        <v>39</v>
      </c>
      <c r="BC4" s="98">
        <f t="shared" si="0"/>
        <v>40</v>
      </c>
      <c r="BD4" s="98">
        <f t="shared" si="0"/>
        <v>41</v>
      </c>
      <c r="BE4" s="98">
        <f t="shared" ref="BE4:DL8" si="1">AT50</f>
        <v>42</v>
      </c>
      <c r="BF4" s="98">
        <f t="shared" si="1"/>
        <v>43</v>
      </c>
      <c r="BG4" s="98">
        <f t="shared" si="1"/>
        <v>44</v>
      </c>
      <c r="BH4" s="98">
        <f t="shared" si="1"/>
        <v>45</v>
      </c>
      <c r="BI4" s="98">
        <f t="shared" si="1"/>
        <v>46</v>
      </c>
      <c r="BJ4" s="98">
        <f t="shared" si="1"/>
        <v>47</v>
      </c>
      <c r="BK4" s="98">
        <f t="shared" si="1"/>
        <v>48</v>
      </c>
      <c r="BL4" s="98">
        <f t="shared" si="1"/>
        <v>49</v>
      </c>
      <c r="BM4" s="98">
        <f t="shared" si="1"/>
        <v>50</v>
      </c>
      <c r="BN4" s="98">
        <f t="shared" si="1"/>
        <v>51</v>
      </c>
      <c r="BO4" s="98">
        <f t="shared" si="1"/>
        <v>52</v>
      </c>
      <c r="BP4" s="98">
        <f t="shared" si="1"/>
        <v>53</v>
      </c>
      <c r="BQ4" s="98">
        <f t="shared" si="1"/>
        <v>54</v>
      </c>
      <c r="BR4" s="98">
        <f t="shared" si="1"/>
        <v>55</v>
      </c>
      <c r="BS4" s="98">
        <f t="shared" si="1"/>
        <v>56</v>
      </c>
      <c r="BT4" s="98">
        <f t="shared" si="1"/>
        <v>57</v>
      </c>
      <c r="BU4" s="98">
        <f t="shared" si="1"/>
        <v>58</v>
      </c>
      <c r="BV4" s="98">
        <f t="shared" si="1"/>
        <v>59</v>
      </c>
      <c r="BW4" s="98">
        <f t="shared" si="1"/>
        <v>60</v>
      </c>
      <c r="BX4" s="98">
        <f t="shared" si="1"/>
        <v>61</v>
      </c>
      <c r="BY4" s="98">
        <f t="shared" si="1"/>
        <v>62</v>
      </c>
      <c r="BZ4" s="98">
        <f t="shared" si="1"/>
        <v>63</v>
      </c>
      <c r="CA4" s="98">
        <f t="shared" si="1"/>
        <v>64</v>
      </c>
      <c r="CB4" s="98">
        <f t="shared" si="1"/>
        <v>65</v>
      </c>
      <c r="CC4" s="98">
        <f t="shared" si="1"/>
        <v>66</v>
      </c>
      <c r="CD4" s="98">
        <f t="shared" si="1"/>
        <v>67</v>
      </c>
      <c r="CE4" s="98">
        <f t="shared" si="1"/>
        <v>68</v>
      </c>
      <c r="CF4" s="98">
        <f t="shared" si="1"/>
        <v>69</v>
      </c>
      <c r="CG4" s="98">
        <f t="shared" si="1"/>
        <v>70</v>
      </c>
      <c r="CH4" s="98">
        <f t="shared" si="1"/>
        <v>71</v>
      </c>
      <c r="CI4" s="98">
        <f t="shared" si="1"/>
        <v>72</v>
      </c>
      <c r="CJ4" s="98">
        <f t="shared" si="1"/>
        <v>73</v>
      </c>
      <c r="CK4" s="98">
        <f t="shared" si="1"/>
        <v>74</v>
      </c>
      <c r="CL4" s="98">
        <f t="shared" si="1"/>
        <v>75</v>
      </c>
      <c r="CM4" s="98">
        <f t="shared" si="1"/>
        <v>76</v>
      </c>
      <c r="CN4" s="98">
        <f t="shared" si="1"/>
        <v>77</v>
      </c>
      <c r="CO4" s="98">
        <f t="shared" si="1"/>
        <v>78</v>
      </c>
      <c r="CP4" s="98">
        <f t="shared" si="1"/>
        <v>79</v>
      </c>
      <c r="CQ4" s="98">
        <f t="shared" si="1"/>
        <v>80</v>
      </c>
      <c r="CR4" s="98">
        <f t="shared" si="1"/>
        <v>81</v>
      </c>
      <c r="CS4" s="98">
        <f t="shared" si="1"/>
        <v>82</v>
      </c>
      <c r="CT4" s="98">
        <f t="shared" si="1"/>
        <v>83</v>
      </c>
      <c r="CU4" s="98">
        <f t="shared" si="1"/>
        <v>84</v>
      </c>
      <c r="CV4" s="98">
        <f t="shared" si="1"/>
        <v>85</v>
      </c>
      <c r="CW4" s="98">
        <f t="shared" si="1"/>
        <v>86</v>
      </c>
      <c r="CX4" s="98">
        <f t="shared" si="1"/>
        <v>87</v>
      </c>
      <c r="CY4" s="98">
        <f t="shared" si="1"/>
        <v>88</v>
      </c>
      <c r="CZ4" s="98">
        <f t="shared" si="1"/>
        <v>89</v>
      </c>
      <c r="DA4" s="98">
        <f t="shared" si="1"/>
        <v>90</v>
      </c>
      <c r="DB4" s="98">
        <f t="shared" si="1"/>
        <v>91</v>
      </c>
      <c r="DC4" s="98">
        <f t="shared" si="1"/>
        <v>92</v>
      </c>
      <c r="DD4" s="98">
        <f t="shared" si="1"/>
        <v>93</v>
      </c>
      <c r="DE4" s="98">
        <f t="shared" si="1"/>
        <v>94</v>
      </c>
      <c r="DF4" s="98">
        <f t="shared" si="1"/>
        <v>95</v>
      </c>
      <c r="DG4" s="98">
        <f t="shared" si="1"/>
        <v>96</v>
      </c>
      <c r="DH4" s="98">
        <f t="shared" si="1"/>
        <v>97</v>
      </c>
      <c r="DI4" s="98">
        <f t="shared" si="1"/>
        <v>98</v>
      </c>
      <c r="DJ4" s="98">
        <f t="shared" si="1"/>
        <v>99</v>
      </c>
      <c r="DK4" s="98">
        <f t="shared" si="1"/>
        <v>100</v>
      </c>
      <c r="DL4" s="98">
        <f t="shared" si="1"/>
        <v>101</v>
      </c>
      <c r="DM4" s="98">
        <f>DB50</f>
        <v>102</v>
      </c>
      <c r="DN4" s="98">
        <f t="shared" ref="DN4:FY9" si="2">DC50</f>
        <v>103</v>
      </c>
      <c r="DO4" s="98">
        <f t="shared" si="2"/>
        <v>104</v>
      </c>
      <c r="DP4" s="98">
        <f t="shared" si="2"/>
        <v>105</v>
      </c>
      <c r="DQ4" s="98">
        <f t="shared" si="2"/>
        <v>106</v>
      </c>
      <c r="DR4" s="98">
        <f t="shared" si="2"/>
        <v>107</v>
      </c>
      <c r="DS4" s="98">
        <f t="shared" si="2"/>
        <v>108</v>
      </c>
      <c r="DT4" s="98">
        <f t="shared" si="2"/>
        <v>109</v>
      </c>
      <c r="DU4" s="98">
        <f t="shared" si="2"/>
        <v>110</v>
      </c>
      <c r="DV4" s="98">
        <f t="shared" si="2"/>
        <v>111</v>
      </c>
      <c r="DW4" s="98">
        <f t="shared" si="2"/>
        <v>112</v>
      </c>
      <c r="DX4" s="98">
        <f t="shared" si="2"/>
        <v>113</v>
      </c>
      <c r="DY4" s="98">
        <f t="shared" si="2"/>
        <v>114</v>
      </c>
      <c r="DZ4" s="98">
        <f t="shared" si="2"/>
        <v>115</v>
      </c>
      <c r="EA4" s="98">
        <f t="shared" si="2"/>
        <v>116</v>
      </c>
      <c r="EB4" s="98">
        <f t="shared" si="2"/>
        <v>117</v>
      </c>
      <c r="EC4" s="98">
        <f t="shared" si="2"/>
        <v>118</v>
      </c>
      <c r="ED4" s="98">
        <f t="shared" si="2"/>
        <v>119</v>
      </c>
      <c r="EE4" s="98">
        <f t="shared" si="2"/>
        <v>120</v>
      </c>
      <c r="EF4" s="98">
        <f t="shared" si="2"/>
        <v>121</v>
      </c>
      <c r="EG4" s="98">
        <f t="shared" si="2"/>
        <v>122</v>
      </c>
      <c r="EH4" s="98">
        <f t="shared" si="2"/>
        <v>123</v>
      </c>
      <c r="EI4" s="98">
        <f t="shared" si="2"/>
        <v>124</v>
      </c>
      <c r="EJ4" s="98">
        <f t="shared" si="2"/>
        <v>125</v>
      </c>
      <c r="EK4" s="98">
        <f t="shared" si="2"/>
        <v>126</v>
      </c>
      <c r="EL4" s="98">
        <f t="shared" si="2"/>
        <v>127</v>
      </c>
      <c r="EM4" s="98">
        <f t="shared" si="2"/>
        <v>128</v>
      </c>
      <c r="EN4" s="98">
        <f t="shared" si="2"/>
        <v>129</v>
      </c>
      <c r="EO4" s="98">
        <f t="shared" si="2"/>
        <v>130</v>
      </c>
      <c r="EP4" s="98">
        <f t="shared" si="2"/>
        <v>131</v>
      </c>
      <c r="EQ4" s="98">
        <f t="shared" si="2"/>
        <v>132</v>
      </c>
      <c r="ER4" s="98">
        <f t="shared" si="2"/>
        <v>133</v>
      </c>
      <c r="ES4" s="98">
        <f t="shared" si="2"/>
        <v>134</v>
      </c>
      <c r="ET4" s="98">
        <f t="shared" si="2"/>
        <v>135</v>
      </c>
      <c r="EU4" s="98">
        <f t="shared" si="2"/>
        <v>136</v>
      </c>
      <c r="EV4" s="98">
        <f t="shared" si="2"/>
        <v>137</v>
      </c>
      <c r="EW4" s="98">
        <f t="shared" si="2"/>
        <v>138</v>
      </c>
      <c r="EX4" s="98">
        <f t="shared" si="2"/>
        <v>139</v>
      </c>
      <c r="EY4" s="98">
        <f t="shared" si="2"/>
        <v>140</v>
      </c>
      <c r="EZ4" s="98">
        <f t="shared" si="2"/>
        <v>141</v>
      </c>
      <c r="FA4" s="98">
        <f t="shared" si="2"/>
        <v>142</v>
      </c>
      <c r="FB4" s="98">
        <f t="shared" si="2"/>
        <v>143</v>
      </c>
      <c r="FC4" s="98">
        <f t="shared" si="2"/>
        <v>144</v>
      </c>
      <c r="FD4" s="98">
        <f t="shared" si="2"/>
        <v>145</v>
      </c>
      <c r="FE4" s="98">
        <f t="shared" si="2"/>
        <v>146</v>
      </c>
      <c r="FF4" s="98">
        <f t="shared" si="2"/>
        <v>147</v>
      </c>
      <c r="FG4" s="98">
        <f t="shared" si="2"/>
        <v>148</v>
      </c>
      <c r="FH4" s="98">
        <f t="shared" si="2"/>
        <v>149</v>
      </c>
      <c r="FI4" s="98">
        <f t="shared" si="2"/>
        <v>150</v>
      </c>
      <c r="FJ4" s="98">
        <f t="shared" si="2"/>
        <v>151</v>
      </c>
      <c r="FK4" s="98">
        <f t="shared" si="2"/>
        <v>152</v>
      </c>
      <c r="FL4" s="98">
        <f t="shared" si="2"/>
        <v>153</v>
      </c>
      <c r="FM4" s="98">
        <f t="shared" si="2"/>
        <v>154</v>
      </c>
      <c r="FN4" s="98">
        <f t="shared" si="2"/>
        <v>155</v>
      </c>
      <c r="FO4" s="98">
        <f t="shared" si="2"/>
        <v>156</v>
      </c>
      <c r="FP4" s="98">
        <f t="shared" si="2"/>
        <v>157</v>
      </c>
      <c r="FQ4" s="98">
        <f t="shared" si="2"/>
        <v>158</v>
      </c>
      <c r="FR4" s="98">
        <f t="shared" si="2"/>
        <v>159</v>
      </c>
      <c r="FS4" s="98">
        <f t="shared" si="2"/>
        <v>160</v>
      </c>
      <c r="FT4" s="98">
        <f t="shared" si="2"/>
        <v>161</v>
      </c>
      <c r="FU4" s="98">
        <f t="shared" si="2"/>
        <v>162</v>
      </c>
      <c r="FV4" s="98">
        <f t="shared" si="2"/>
        <v>163</v>
      </c>
      <c r="FW4" s="98">
        <f t="shared" si="2"/>
        <v>164</v>
      </c>
      <c r="FX4" s="98">
        <f t="shared" si="2"/>
        <v>165</v>
      </c>
      <c r="FY4" s="98">
        <f t="shared" si="2"/>
        <v>166</v>
      </c>
      <c r="FZ4" s="98">
        <f t="shared" ref="FC4:GH12" si="3">FO50</f>
        <v>167</v>
      </c>
      <c r="GA4" s="98">
        <f t="shared" si="3"/>
        <v>168</v>
      </c>
      <c r="GB4" s="98">
        <f t="shared" si="3"/>
        <v>169</v>
      </c>
      <c r="GC4" s="98">
        <f t="shared" si="3"/>
        <v>170</v>
      </c>
      <c r="GD4" s="98">
        <f t="shared" si="3"/>
        <v>171</v>
      </c>
      <c r="GE4" s="98">
        <f t="shared" si="3"/>
        <v>172</v>
      </c>
      <c r="GF4" s="98">
        <f t="shared" si="3"/>
        <v>173</v>
      </c>
      <c r="GG4" s="98">
        <f t="shared" si="3"/>
        <v>174</v>
      </c>
      <c r="GH4" s="98">
        <f t="shared" si="3"/>
        <v>175</v>
      </c>
      <c r="GI4" s="98">
        <f>FX50</f>
        <v>176</v>
      </c>
      <c r="GJ4" s="98">
        <f t="shared" ref="GJ4:IQ8" si="4">FY50</f>
        <v>177</v>
      </c>
      <c r="GK4" s="98">
        <f t="shared" si="4"/>
        <v>178</v>
      </c>
      <c r="GL4" s="98">
        <f t="shared" si="4"/>
        <v>179</v>
      </c>
      <c r="GM4" s="98">
        <f t="shared" si="4"/>
        <v>180</v>
      </c>
      <c r="GN4" s="98">
        <f t="shared" si="4"/>
        <v>181</v>
      </c>
      <c r="GO4" s="98">
        <f t="shared" si="4"/>
        <v>182</v>
      </c>
      <c r="GP4" s="98">
        <f t="shared" si="4"/>
        <v>183</v>
      </c>
      <c r="GQ4" s="98">
        <f t="shared" si="4"/>
        <v>184</v>
      </c>
      <c r="GR4" s="98">
        <f t="shared" si="4"/>
        <v>185</v>
      </c>
      <c r="GS4" s="98">
        <f t="shared" si="4"/>
        <v>186</v>
      </c>
      <c r="GT4" s="98">
        <f t="shared" si="4"/>
        <v>187</v>
      </c>
      <c r="GU4" s="98">
        <f t="shared" si="4"/>
        <v>188</v>
      </c>
      <c r="GV4" s="98">
        <f t="shared" si="4"/>
        <v>189</v>
      </c>
      <c r="GW4" s="98">
        <f t="shared" si="4"/>
        <v>190</v>
      </c>
      <c r="GX4" s="98">
        <f t="shared" si="4"/>
        <v>191</v>
      </c>
      <c r="GY4" s="98">
        <f t="shared" si="4"/>
        <v>192</v>
      </c>
      <c r="GZ4" s="98">
        <f t="shared" si="4"/>
        <v>193</v>
      </c>
      <c r="HA4" s="98">
        <f t="shared" si="4"/>
        <v>194</v>
      </c>
      <c r="HB4" s="98">
        <f t="shared" si="4"/>
        <v>195</v>
      </c>
      <c r="HC4" s="98">
        <f t="shared" si="4"/>
        <v>196</v>
      </c>
      <c r="HD4" s="98">
        <f t="shared" si="4"/>
        <v>197</v>
      </c>
      <c r="HE4" s="98">
        <f t="shared" si="4"/>
        <v>198</v>
      </c>
      <c r="HF4" s="98">
        <f t="shared" si="4"/>
        <v>199</v>
      </c>
      <c r="HG4" s="98">
        <f t="shared" si="4"/>
        <v>200</v>
      </c>
      <c r="HH4" s="98">
        <f t="shared" si="4"/>
        <v>201</v>
      </c>
      <c r="HI4" s="98">
        <f t="shared" si="4"/>
        <v>202</v>
      </c>
      <c r="HJ4" s="98">
        <f t="shared" si="4"/>
        <v>203</v>
      </c>
      <c r="HK4" s="98">
        <f t="shared" si="4"/>
        <v>204</v>
      </c>
      <c r="HL4" s="98">
        <f t="shared" si="4"/>
        <v>205</v>
      </c>
      <c r="HM4" s="98">
        <f t="shared" si="4"/>
        <v>206</v>
      </c>
      <c r="HN4" s="98">
        <f t="shared" si="4"/>
        <v>207</v>
      </c>
      <c r="HO4" s="98">
        <f t="shared" si="4"/>
        <v>208</v>
      </c>
      <c r="HP4" s="98">
        <f t="shared" si="4"/>
        <v>209</v>
      </c>
      <c r="HQ4" s="98">
        <f t="shared" si="4"/>
        <v>210</v>
      </c>
      <c r="HR4" s="98">
        <f t="shared" si="4"/>
        <v>211</v>
      </c>
      <c r="HS4" s="98">
        <f t="shared" si="4"/>
        <v>212</v>
      </c>
      <c r="HT4" s="98">
        <f t="shared" si="4"/>
        <v>213</v>
      </c>
      <c r="HU4" s="98">
        <f t="shared" si="4"/>
        <v>214</v>
      </c>
      <c r="HV4" s="98">
        <f t="shared" si="4"/>
        <v>215</v>
      </c>
      <c r="HW4" s="98">
        <f t="shared" si="4"/>
        <v>216</v>
      </c>
      <c r="HX4" s="98">
        <f t="shared" si="4"/>
        <v>217</v>
      </c>
      <c r="HY4" s="98">
        <f t="shared" si="4"/>
        <v>218</v>
      </c>
      <c r="HZ4" s="98">
        <f t="shared" si="4"/>
        <v>219</v>
      </c>
      <c r="IA4" s="98">
        <f t="shared" si="4"/>
        <v>220</v>
      </c>
      <c r="IB4" s="98">
        <f t="shared" si="4"/>
        <v>221</v>
      </c>
      <c r="IC4" s="98">
        <f t="shared" si="4"/>
        <v>222</v>
      </c>
      <c r="ID4" s="98">
        <f t="shared" si="4"/>
        <v>223</v>
      </c>
      <c r="IE4" s="98">
        <f t="shared" si="4"/>
        <v>224</v>
      </c>
      <c r="IF4" s="98">
        <f t="shared" si="4"/>
        <v>225</v>
      </c>
      <c r="IG4" s="98">
        <f t="shared" si="4"/>
        <v>226</v>
      </c>
      <c r="IH4" s="98">
        <f t="shared" si="4"/>
        <v>227</v>
      </c>
      <c r="II4" s="98">
        <f t="shared" si="4"/>
        <v>228</v>
      </c>
      <c r="IJ4" s="98">
        <f t="shared" si="4"/>
        <v>229</v>
      </c>
      <c r="IK4" s="98">
        <f t="shared" si="4"/>
        <v>230</v>
      </c>
      <c r="IL4" s="98">
        <f t="shared" si="4"/>
        <v>231</v>
      </c>
      <c r="IM4" s="98">
        <f t="shared" si="4"/>
        <v>232</v>
      </c>
      <c r="IN4" s="98">
        <f t="shared" si="4"/>
        <v>233</v>
      </c>
      <c r="IO4" s="98">
        <f t="shared" si="4"/>
        <v>234</v>
      </c>
      <c r="IP4" s="98">
        <f t="shared" si="4"/>
        <v>235</v>
      </c>
      <c r="IQ4" s="98">
        <f t="shared" si="4"/>
        <v>236</v>
      </c>
      <c r="IR4" s="98">
        <f>IG50</f>
        <v>237</v>
      </c>
      <c r="IS4" s="98">
        <f t="shared" ref="IS4:JE12" si="5">IH50</f>
        <v>238</v>
      </c>
      <c r="IT4" s="98">
        <f t="shared" si="5"/>
        <v>239</v>
      </c>
      <c r="IU4" s="98">
        <f t="shared" si="5"/>
        <v>240</v>
      </c>
      <c r="IV4" s="98">
        <f t="shared" si="5"/>
        <v>241</v>
      </c>
      <c r="IW4" s="98">
        <f t="shared" si="5"/>
        <v>242</v>
      </c>
      <c r="IX4" s="98">
        <f t="shared" si="5"/>
        <v>243</v>
      </c>
      <c r="IY4" s="98">
        <f t="shared" si="5"/>
        <v>244</v>
      </c>
      <c r="IZ4" s="98">
        <f t="shared" si="5"/>
        <v>245</v>
      </c>
      <c r="JA4" s="98">
        <f t="shared" si="5"/>
        <v>246</v>
      </c>
      <c r="JB4" s="98">
        <f t="shared" si="5"/>
        <v>247</v>
      </c>
      <c r="JC4" s="98">
        <f t="shared" si="5"/>
        <v>248</v>
      </c>
      <c r="JD4" s="98">
        <f t="shared" si="5"/>
        <v>249</v>
      </c>
      <c r="JE4" s="98">
        <f t="shared" si="5"/>
        <v>250</v>
      </c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</row>
    <row r="5" spans="1:281" x14ac:dyDescent="0.25">
      <c r="B5" s="45"/>
      <c r="C5" s="7"/>
      <c r="D5" s="8"/>
      <c r="E5" s="8"/>
      <c r="F5" s="46"/>
      <c r="G5" s="52"/>
      <c r="H5" s="52"/>
      <c r="I5" s="52"/>
      <c r="K5" s="100" t="str">
        <f t="shared" ref="K5:K13" si="6">C51</f>
        <v>Time in seconds</v>
      </c>
      <c r="L5" s="100"/>
      <c r="M5" s="100"/>
      <c r="N5" s="100"/>
      <c r="O5" s="98"/>
      <c r="P5" s="89">
        <f t="shared" si="0"/>
        <v>0.70281124497991965</v>
      </c>
      <c r="Q5" s="89">
        <f t="shared" si="0"/>
        <v>1.4056224899598393</v>
      </c>
      <c r="R5" s="89">
        <f t="shared" si="0"/>
        <v>2.1084337349397591</v>
      </c>
      <c r="S5" s="89">
        <f t="shared" si="0"/>
        <v>2.8112449799196786</v>
      </c>
      <c r="T5" s="89">
        <f t="shared" si="0"/>
        <v>3.5140562248995981</v>
      </c>
      <c r="U5" s="89">
        <f t="shared" si="0"/>
        <v>4.2168674698795181</v>
      </c>
      <c r="V5" s="89">
        <f t="shared" si="0"/>
        <v>4.9196787148594376</v>
      </c>
      <c r="W5" s="89">
        <f t="shared" si="0"/>
        <v>5.6224899598393572</v>
      </c>
      <c r="X5" s="89">
        <f t="shared" si="0"/>
        <v>6.3253012048192767</v>
      </c>
      <c r="Y5" s="89">
        <f t="shared" si="0"/>
        <v>7.0281124497991962</v>
      </c>
      <c r="Z5" s="89">
        <f t="shared" si="0"/>
        <v>7.7309236947791158</v>
      </c>
      <c r="AA5" s="89">
        <f t="shared" si="0"/>
        <v>8.4337349397590362</v>
      </c>
      <c r="AB5" s="89">
        <f t="shared" si="0"/>
        <v>9.1365461847389557</v>
      </c>
      <c r="AC5" s="89">
        <f t="shared" si="0"/>
        <v>9.8393574297188753</v>
      </c>
      <c r="AD5" s="89">
        <f t="shared" si="0"/>
        <v>10.542168674698795</v>
      </c>
      <c r="AE5" s="89">
        <f t="shared" si="0"/>
        <v>11.244979919678714</v>
      </c>
      <c r="AF5" s="89">
        <f t="shared" si="0"/>
        <v>11.947791164658634</v>
      </c>
      <c r="AG5" s="89">
        <f t="shared" si="0"/>
        <v>12.650602409638553</v>
      </c>
      <c r="AH5" s="89">
        <f t="shared" si="0"/>
        <v>13.353413654618473</v>
      </c>
      <c r="AI5" s="89">
        <f t="shared" si="0"/>
        <v>14.056224899598392</v>
      </c>
      <c r="AJ5" s="89">
        <f t="shared" si="0"/>
        <v>14.759036144578312</v>
      </c>
      <c r="AK5" s="89">
        <f t="shared" si="0"/>
        <v>15.461847389558232</v>
      </c>
      <c r="AL5" s="89">
        <f t="shared" si="0"/>
        <v>16.164658634538153</v>
      </c>
      <c r="AM5" s="89">
        <f t="shared" si="0"/>
        <v>16.867469879518072</v>
      </c>
      <c r="AN5" s="89">
        <f t="shared" si="0"/>
        <v>17.570281124497992</v>
      </c>
      <c r="AO5" s="89">
        <f t="shared" si="0"/>
        <v>18.273092369477911</v>
      </c>
      <c r="AP5" s="89">
        <f t="shared" si="0"/>
        <v>18.975903614457831</v>
      </c>
      <c r="AQ5" s="89">
        <f t="shared" si="0"/>
        <v>19.678714859437751</v>
      </c>
      <c r="AR5" s="89">
        <f t="shared" si="0"/>
        <v>20.38152610441767</v>
      </c>
      <c r="AS5" s="89">
        <f t="shared" si="0"/>
        <v>21.08433734939759</v>
      </c>
      <c r="AT5" s="89">
        <f t="shared" si="0"/>
        <v>21.787148594377509</v>
      </c>
      <c r="AU5" s="89">
        <f t="shared" si="0"/>
        <v>22.489959839357429</v>
      </c>
      <c r="AV5" s="89">
        <f t="shared" si="0"/>
        <v>23.192771084337348</v>
      </c>
      <c r="AW5" s="89">
        <f t="shared" si="0"/>
        <v>23.895582329317268</v>
      </c>
      <c r="AX5" s="89">
        <f t="shared" si="0"/>
        <v>24.598393574297187</v>
      </c>
      <c r="AY5" s="89">
        <f t="shared" si="0"/>
        <v>25.301204819277107</v>
      </c>
      <c r="AZ5" s="89">
        <f t="shared" si="0"/>
        <v>26.004016064257026</v>
      </c>
      <c r="BA5" s="89">
        <f t="shared" si="0"/>
        <v>26.706827309236946</v>
      </c>
      <c r="BB5" s="89">
        <f t="shared" si="0"/>
        <v>27.409638554216865</v>
      </c>
      <c r="BC5" s="89">
        <f t="shared" si="0"/>
        <v>28.112449799196785</v>
      </c>
      <c r="BD5" s="89">
        <f t="shared" si="0"/>
        <v>28.815261044176705</v>
      </c>
      <c r="BE5" s="89">
        <f t="shared" si="1"/>
        <v>29.518072289156624</v>
      </c>
      <c r="BF5" s="89">
        <f t="shared" si="1"/>
        <v>30.220883534136544</v>
      </c>
      <c r="BG5" s="89">
        <f t="shared" si="1"/>
        <v>30.923694779116463</v>
      </c>
      <c r="BH5" s="89">
        <f t="shared" si="1"/>
        <v>31.626506024096383</v>
      </c>
      <c r="BI5" s="89">
        <f t="shared" si="1"/>
        <v>32.329317269076306</v>
      </c>
      <c r="BJ5" s="89">
        <f t="shared" si="1"/>
        <v>33.032128514056225</v>
      </c>
      <c r="BK5" s="89">
        <f t="shared" si="1"/>
        <v>33.734939759036145</v>
      </c>
      <c r="BL5" s="89">
        <f t="shared" si="1"/>
        <v>34.437751004016064</v>
      </c>
      <c r="BM5" s="89">
        <f t="shared" si="1"/>
        <v>35.140562248995984</v>
      </c>
      <c r="BN5" s="89">
        <f t="shared" si="1"/>
        <v>35.843373493975903</v>
      </c>
      <c r="BO5" s="89">
        <f t="shared" si="1"/>
        <v>36.546184738955823</v>
      </c>
      <c r="BP5" s="89">
        <f t="shared" si="1"/>
        <v>37.248995983935743</v>
      </c>
      <c r="BQ5" s="89">
        <f t="shared" si="1"/>
        <v>37.951807228915662</v>
      </c>
      <c r="BR5" s="89">
        <f t="shared" si="1"/>
        <v>38.654618473895582</v>
      </c>
      <c r="BS5" s="89">
        <f t="shared" si="1"/>
        <v>39.357429718875501</v>
      </c>
      <c r="BT5" s="89">
        <f t="shared" si="1"/>
        <v>40.060240963855421</v>
      </c>
      <c r="BU5" s="89">
        <f t="shared" si="1"/>
        <v>40.76305220883534</v>
      </c>
      <c r="BV5" s="89">
        <f t="shared" si="1"/>
        <v>41.46586345381526</v>
      </c>
      <c r="BW5" s="89">
        <f t="shared" si="1"/>
        <v>42.168674698795179</v>
      </c>
      <c r="BX5" s="89">
        <f t="shared" si="1"/>
        <v>42.871485943775099</v>
      </c>
      <c r="BY5" s="89">
        <f t="shared" si="1"/>
        <v>43.574297188755018</v>
      </c>
      <c r="BZ5" s="89">
        <f t="shared" si="1"/>
        <v>44.277108433734938</v>
      </c>
      <c r="CA5" s="89">
        <f t="shared" si="1"/>
        <v>44.979919678714857</v>
      </c>
      <c r="CB5" s="89">
        <f t="shared" si="1"/>
        <v>45.682730923694777</v>
      </c>
      <c r="CC5" s="89">
        <f t="shared" si="1"/>
        <v>46.385542168674696</v>
      </c>
      <c r="CD5" s="89">
        <f t="shared" si="1"/>
        <v>47.088353413654616</v>
      </c>
      <c r="CE5" s="89">
        <f t="shared" si="1"/>
        <v>47.791164658634536</v>
      </c>
      <c r="CF5" s="89">
        <f t="shared" si="1"/>
        <v>48.493975903614455</v>
      </c>
      <c r="CG5" s="89">
        <f t="shared" si="1"/>
        <v>49.196787148594375</v>
      </c>
      <c r="CH5" s="89">
        <f t="shared" si="1"/>
        <v>49.899598393574294</v>
      </c>
      <c r="CI5" s="89">
        <f t="shared" si="1"/>
        <v>50.602409638554214</v>
      </c>
      <c r="CJ5" s="89">
        <f t="shared" si="1"/>
        <v>51.305220883534133</v>
      </c>
      <c r="CK5" s="89">
        <f t="shared" si="1"/>
        <v>52.008032128514053</v>
      </c>
      <c r="CL5" s="89">
        <f t="shared" si="1"/>
        <v>52.710843373493972</v>
      </c>
      <c r="CM5" s="89">
        <f t="shared" si="1"/>
        <v>53.413654618473892</v>
      </c>
      <c r="CN5" s="89">
        <f t="shared" si="1"/>
        <v>54.116465863453811</v>
      </c>
      <c r="CO5" s="89">
        <f t="shared" si="1"/>
        <v>54.819277108433731</v>
      </c>
      <c r="CP5" s="89">
        <f t="shared" si="1"/>
        <v>55.52208835341365</v>
      </c>
      <c r="CQ5" s="89">
        <f t="shared" si="1"/>
        <v>56.22489959839357</v>
      </c>
      <c r="CR5" s="89">
        <f t="shared" si="1"/>
        <v>56.92771084337349</v>
      </c>
      <c r="CS5" s="89">
        <f t="shared" si="1"/>
        <v>57.630522088353409</v>
      </c>
      <c r="CT5" s="89">
        <f t="shared" si="1"/>
        <v>58.333333333333329</v>
      </c>
      <c r="CU5" s="89">
        <f t="shared" si="1"/>
        <v>59.036144578313248</v>
      </c>
      <c r="CV5" s="89">
        <f t="shared" si="1"/>
        <v>59.738955823293168</v>
      </c>
      <c r="CW5" s="89">
        <f t="shared" si="1"/>
        <v>60.441767068273087</v>
      </c>
      <c r="CX5" s="89">
        <f t="shared" si="1"/>
        <v>61.144578313253007</v>
      </c>
      <c r="CY5" s="89">
        <f t="shared" si="1"/>
        <v>61.847389558232926</v>
      </c>
      <c r="CZ5" s="89">
        <f t="shared" si="1"/>
        <v>62.550200803212846</v>
      </c>
      <c r="DA5" s="89">
        <f t="shared" si="1"/>
        <v>63.253012048192765</v>
      </c>
      <c r="DB5" s="89">
        <f t="shared" si="1"/>
        <v>63.955823293172685</v>
      </c>
      <c r="DC5" s="89">
        <f t="shared" si="1"/>
        <v>64.658634538152612</v>
      </c>
      <c r="DD5" s="89">
        <f t="shared" si="1"/>
        <v>65.361445783132524</v>
      </c>
      <c r="DE5" s="89">
        <f t="shared" si="1"/>
        <v>66.064257028112451</v>
      </c>
      <c r="DF5" s="89">
        <f t="shared" si="1"/>
        <v>66.767068273092363</v>
      </c>
      <c r="DG5" s="89">
        <f t="shared" si="1"/>
        <v>67.46987951807229</v>
      </c>
      <c r="DH5" s="89">
        <f t="shared" si="1"/>
        <v>68.172690763052202</v>
      </c>
      <c r="DI5" s="89">
        <f t="shared" si="1"/>
        <v>68.875502008032129</v>
      </c>
      <c r="DJ5" s="89">
        <f t="shared" si="1"/>
        <v>69.578313253012041</v>
      </c>
      <c r="DK5" s="89">
        <f t="shared" si="1"/>
        <v>70.281124497991968</v>
      </c>
      <c r="DL5" s="89">
        <f t="shared" si="1"/>
        <v>70.98393574297188</v>
      </c>
      <c r="DM5" s="89">
        <f t="shared" ref="DM5:DM13" si="7">DB51</f>
        <v>71.686746987951807</v>
      </c>
      <c r="DN5" s="89">
        <f t="shared" si="2"/>
        <v>72.389558232931719</v>
      </c>
      <c r="DO5" s="89">
        <f t="shared" si="2"/>
        <v>73.092369477911646</v>
      </c>
      <c r="DP5" s="89">
        <f t="shared" si="2"/>
        <v>73.795180722891558</v>
      </c>
      <c r="DQ5" s="89">
        <f t="shared" si="2"/>
        <v>74.497991967871485</v>
      </c>
      <c r="DR5" s="89">
        <f t="shared" si="2"/>
        <v>75.200803212851397</v>
      </c>
      <c r="DS5" s="89">
        <f t="shared" si="2"/>
        <v>75.903614457831324</v>
      </c>
      <c r="DT5" s="89">
        <f t="shared" si="2"/>
        <v>76.606425702811237</v>
      </c>
      <c r="DU5" s="89">
        <f t="shared" si="2"/>
        <v>77.309236947791163</v>
      </c>
      <c r="DV5" s="89">
        <f t="shared" si="2"/>
        <v>78.012048192771076</v>
      </c>
      <c r="DW5" s="89">
        <f t="shared" si="2"/>
        <v>78.714859437751002</v>
      </c>
      <c r="DX5" s="89">
        <f t="shared" si="2"/>
        <v>79.417670682730915</v>
      </c>
      <c r="DY5" s="89">
        <f t="shared" si="2"/>
        <v>80.120481927710841</v>
      </c>
      <c r="DZ5" s="89">
        <f t="shared" si="2"/>
        <v>80.823293172690754</v>
      </c>
      <c r="EA5" s="89">
        <f t="shared" si="2"/>
        <v>81.52610441767068</v>
      </c>
      <c r="EB5" s="89">
        <f t="shared" si="2"/>
        <v>82.228915662650593</v>
      </c>
      <c r="EC5" s="89">
        <f t="shared" si="2"/>
        <v>82.931726907630519</v>
      </c>
      <c r="ED5" s="89">
        <f t="shared" si="2"/>
        <v>83.634538152610432</v>
      </c>
      <c r="EE5" s="89">
        <f t="shared" si="2"/>
        <v>84.337349397590359</v>
      </c>
      <c r="EF5" s="89">
        <f t="shared" si="2"/>
        <v>85.040160642570271</v>
      </c>
      <c r="EG5" s="89">
        <f t="shared" si="2"/>
        <v>85.742971887550198</v>
      </c>
      <c r="EH5" s="89">
        <f t="shared" si="2"/>
        <v>86.44578313253011</v>
      </c>
      <c r="EI5" s="89">
        <f t="shared" si="2"/>
        <v>87.148594377510037</v>
      </c>
      <c r="EJ5" s="89">
        <f t="shared" si="2"/>
        <v>87.851405622489949</v>
      </c>
      <c r="EK5" s="89">
        <f t="shared" si="2"/>
        <v>88.554216867469876</v>
      </c>
      <c r="EL5" s="89">
        <f t="shared" si="2"/>
        <v>89.257028112449788</v>
      </c>
      <c r="EM5" s="89">
        <f t="shared" si="2"/>
        <v>89.959839357429715</v>
      </c>
      <c r="EN5" s="89">
        <f t="shared" si="2"/>
        <v>90.662650602409641</v>
      </c>
      <c r="EO5" s="89">
        <f t="shared" si="2"/>
        <v>91.365461847389554</v>
      </c>
      <c r="EP5" s="89">
        <f t="shared" si="2"/>
        <v>92.068273092369481</v>
      </c>
      <c r="EQ5" s="89">
        <f t="shared" si="2"/>
        <v>92.771084337349393</v>
      </c>
      <c r="ER5" s="89">
        <f t="shared" si="2"/>
        <v>93.47389558232932</v>
      </c>
      <c r="ES5" s="89">
        <f t="shared" si="2"/>
        <v>94.176706827309232</v>
      </c>
      <c r="ET5" s="89">
        <f t="shared" si="2"/>
        <v>94.879518072289159</v>
      </c>
      <c r="EU5" s="89">
        <f t="shared" si="2"/>
        <v>95.582329317269071</v>
      </c>
      <c r="EV5" s="89">
        <f t="shared" si="2"/>
        <v>96.285140562248998</v>
      </c>
      <c r="EW5" s="89">
        <f t="shared" si="2"/>
        <v>96.98795180722891</v>
      </c>
      <c r="EX5" s="89">
        <f t="shared" si="2"/>
        <v>97.690763052208837</v>
      </c>
      <c r="EY5" s="89">
        <f t="shared" si="2"/>
        <v>98.393574297188749</v>
      </c>
      <c r="EZ5" s="89">
        <f t="shared" si="2"/>
        <v>99.096385542168676</v>
      </c>
      <c r="FA5" s="89">
        <f t="shared" si="2"/>
        <v>99.799196787148588</v>
      </c>
      <c r="FB5" s="89">
        <f t="shared" si="2"/>
        <v>100.50200803212851</v>
      </c>
      <c r="FC5" s="89">
        <f t="shared" si="3"/>
        <v>101.20481927710843</v>
      </c>
      <c r="FD5" s="89">
        <f t="shared" si="3"/>
        <v>101.90763052208835</v>
      </c>
      <c r="FE5" s="89">
        <f t="shared" si="3"/>
        <v>102.61044176706827</v>
      </c>
      <c r="FF5" s="89">
        <f t="shared" si="3"/>
        <v>103.31325301204819</v>
      </c>
      <c r="FG5" s="89">
        <f t="shared" si="3"/>
        <v>104.01606425702811</v>
      </c>
      <c r="FH5" s="89">
        <f t="shared" si="3"/>
        <v>104.71887550200803</v>
      </c>
      <c r="FI5" s="89">
        <f t="shared" si="3"/>
        <v>105.42168674698794</v>
      </c>
      <c r="FJ5" s="89">
        <f t="shared" si="3"/>
        <v>106.12449799196787</v>
      </c>
      <c r="FK5" s="89">
        <f t="shared" si="3"/>
        <v>106.82730923694778</v>
      </c>
      <c r="FL5" s="89">
        <f t="shared" si="3"/>
        <v>107.53012048192771</v>
      </c>
      <c r="FM5" s="89">
        <f t="shared" si="3"/>
        <v>108.23293172690762</v>
      </c>
      <c r="FN5" s="89">
        <f t="shared" si="3"/>
        <v>108.93574297188755</v>
      </c>
      <c r="FO5" s="89">
        <f t="shared" si="3"/>
        <v>109.63855421686746</v>
      </c>
      <c r="FP5" s="89">
        <f t="shared" si="3"/>
        <v>110.34136546184739</v>
      </c>
      <c r="FQ5" s="89">
        <f t="shared" si="3"/>
        <v>111.0441767068273</v>
      </c>
      <c r="FR5" s="89">
        <f t="shared" si="3"/>
        <v>111.74698795180723</v>
      </c>
      <c r="FS5" s="89">
        <f t="shared" si="3"/>
        <v>112.44979919678714</v>
      </c>
      <c r="FT5" s="89">
        <f t="shared" si="3"/>
        <v>113.15261044176707</v>
      </c>
      <c r="FU5" s="89">
        <f t="shared" si="3"/>
        <v>113.85542168674698</v>
      </c>
      <c r="FV5" s="89">
        <f t="shared" si="3"/>
        <v>114.55823293172691</v>
      </c>
      <c r="FW5" s="89">
        <f t="shared" si="3"/>
        <v>115.26104417670682</v>
      </c>
      <c r="FX5" s="89">
        <f t="shared" si="3"/>
        <v>115.96385542168674</v>
      </c>
      <c r="FY5" s="89">
        <f t="shared" si="3"/>
        <v>116.66666666666666</v>
      </c>
      <c r="FZ5" s="89">
        <f t="shared" si="3"/>
        <v>117.36947791164658</v>
      </c>
      <c r="GA5" s="89">
        <f t="shared" si="3"/>
        <v>118.0722891566265</v>
      </c>
      <c r="GB5" s="89">
        <f t="shared" si="3"/>
        <v>118.77510040160642</v>
      </c>
      <c r="GC5" s="89">
        <f t="shared" si="3"/>
        <v>119.47791164658634</v>
      </c>
      <c r="GD5" s="89">
        <f t="shared" si="3"/>
        <v>120.18072289156626</v>
      </c>
      <c r="GE5" s="89">
        <f t="shared" si="3"/>
        <v>120.88353413654617</v>
      </c>
      <c r="GF5" s="89">
        <f t="shared" si="3"/>
        <v>121.5863453815261</v>
      </c>
      <c r="GG5" s="89">
        <f t="shared" si="3"/>
        <v>122.28915662650601</v>
      </c>
      <c r="GH5" s="89">
        <f t="shared" si="3"/>
        <v>122.99196787148594</v>
      </c>
      <c r="GI5" s="89">
        <f t="shared" ref="GI5:GI13" si="8">FX51</f>
        <v>123.69477911646585</v>
      </c>
      <c r="GJ5" s="89">
        <f t="shared" si="4"/>
        <v>124.39759036144578</v>
      </c>
      <c r="GK5" s="89">
        <f t="shared" si="4"/>
        <v>125.10040160642569</v>
      </c>
      <c r="GL5" s="89">
        <f t="shared" si="4"/>
        <v>125.80321285140562</v>
      </c>
      <c r="GM5" s="89">
        <f t="shared" si="4"/>
        <v>126.50602409638553</v>
      </c>
      <c r="GN5" s="89">
        <f t="shared" si="4"/>
        <v>127.20883534136546</v>
      </c>
      <c r="GO5" s="89">
        <f t="shared" si="4"/>
        <v>127.91164658634537</v>
      </c>
      <c r="GP5" s="89">
        <f t="shared" si="4"/>
        <v>128.6144578313253</v>
      </c>
      <c r="GQ5" s="89">
        <f t="shared" si="4"/>
        <v>129.31726907630522</v>
      </c>
      <c r="GR5" s="89">
        <f t="shared" si="4"/>
        <v>130.02008032128512</v>
      </c>
      <c r="GS5" s="89">
        <f t="shared" si="4"/>
        <v>130.72289156626505</v>
      </c>
      <c r="GT5" s="89">
        <f t="shared" si="4"/>
        <v>131.42570281124497</v>
      </c>
      <c r="GU5" s="89">
        <f t="shared" si="4"/>
        <v>132.1285140562249</v>
      </c>
      <c r="GV5" s="89">
        <f t="shared" si="4"/>
        <v>132.8313253012048</v>
      </c>
      <c r="GW5" s="89">
        <f t="shared" si="4"/>
        <v>133.53413654618473</v>
      </c>
      <c r="GX5" s="89">
        <f t="shared" si="4"/>
        <v>134.23694779116465</v>
      </c>
      <c r="GY5" s="89">
        <f t="shared" si="4"/>
        <v>134.93975903614458</v>
      </c>
      <c r="GZ5" s="89">
        <f t="shared" si="4"/>
        <v>135.64257028112451</v>
      </c>
      <c r="HA5" s="89">
        <f t="shared" si="4"/>
        <v>136.3453815261044</v>
      </c>
      <c r="HB5" s="89">
        <f t="shared" si="4"/>
        <v>137.04819277108433</v>
      </c>
      <c r="HC5" s="89">
        <f t="shared" si="4"/>
        <v>137.75100401606426</v>
      </c>
      <c r="HD5" s="89">
        <f t="shared" si="4"/>
        <v>138.45381526104418</v>
      </c>
      <c r="HE5" s="89">
        <f t="shared" si="4"/>
        <v>139.15662650602408</v>
      </c>
      <c r="HF5" s="89">
        <f t="shared" si="4"/>
        <v>139.85943775100401</v>
      </c>
      <c r="HG5" s="89">
        <f t="shared" si="4"/>
        <v>140.56224899598394</v>
      </c>
      <c r="HH5" s="89">
        <f t="shared" si="4"/>
        <v>141.26506024096386</v>
      </c>
      <c r="HI5" s="89">
        <f t="shared" si="4"/>
        <v>141.96787148594376</v>
      </c>
      <c r="HJ5" s="89">
        <f t="shared" si="4"/>
        <v>142.67068273092369</v>
      </c>
      <c r="HK5" s="89">
        <f t="shared" si="4"/>
        <v>143.37349397590361</v>
      </c>
      <c r="HL5" s="89">
        <f t="shared" si="4"/>
        <v>144.07630522088354</v>
      </c>
      <c r="HM5" s="89">
        <f t="shared" si="4"/>
        <v>144.77911646586344</v>
      </c>
      <c r="HN5" s="89">
        <f t="shared" si="4"/>
        <v>145.48192771084337</v>
      </c>
      <c r="HO5" s="89">
        <f t="shared" si="4"/>
        <v>146.18473895582329</v>
      </c>
      <c r="HP5" s="89">
        <f t="shared" si="4"/>
        <v>146.88755020080322</v>
      </c>
      <c r="HQ5" s="89">
        <f t="shared" si="4"/>
        <v>147.59036144578312</v>
      </c>
      <c r="HR5" s="89">
        <f t="shared" si="4"/>
        <v>148.29317269076304</v>
      </c>
      <c r="HS5" s="89">
        <f t="shared" si="4"/>
        <v>148.99598393574297</v>
      </c>
      <c r="HT5" s="89">
        <f t="shared" si="4"/>
        <v>149.6987951807229</v>
      </c>
      <c r="HU5" s="89">
        <f t="shared" si="4"/>
        <v>150.40160642570279</v>
      </c>
      <c r="HV5" s="89">
        <f t="shared" si="4"/>
        <v>151.10441767068272</v>
      </c>
      <c r="HW5" s="89">
        <f t="shared" si="4"/>
        <v>151.80722891566265</v>
      </c>
      <c r="HX5" s="89">
        <f t="shared" si="4"/>
        <v>152.51004016064257</v>
      </c>
      <c r="HY5" s="89">
        <f t="shared" si="4"/>
        <v>153.21285140562247</v>
      </c>
      <c r="HZ5" s="89">
        <f t="shared" si="4"/>
        <v>153.9156626506024</v>
      </c>
      <c r="IA5" s="89">
        <f t="shared" si="4"/>
        <v>154.61847389558233</v>
      </c>
      <c r="IB5" s="89">
        <f t="shared" si="4"/>
        <v>155.32128514056225</v>
      </c>
      <c r="IC5" s="89">
        <f t="shared" si="4"/>
        <v>156.02409638554215</v>
      </c>
      <c r="ID5" s="89">
        <f t="shared" si="4"/>
        <v>156.72690763052208</v>
      </c>
      <c r="IE5" s="89">
        <f t="shared" si="4"/>
        <v>157.429718875502</v>
      </c>
      <c r="IF5" s="89">
        <f t="shared" si="4"/>
        <v>158.13253012048193</v>
      </c>
      <c r="IG5" s="89">
        <f t="shared" si="4"/>
        <v>158.83534136546183</v>
      </c>
      <c r="IH5" s="89">
        <f t="shared" si="4"/>
        <v>159.53815261044176</v>
      </c>
      <c r="II5" s="89">
        <f t="shared" si="4"/>
        <v>160.24096385542168</v>
      </c>
      <c r="IJ5" s="89">
        <f t="shared" si="4"/>
        <v>160.94377510040161</v>
      </c>
      <c r="IK5" s="89">
        <f t="shared" si="4"/>
        <v>161.64658634538151</v>
      </c>
      <c r="IL5" s="89">
        <f t="shared" si="4"/>
        <v>162.34939759036143</v>
      </c>
      <c r="IM5" s="89">
        <f t="shared" si="4"/>
        <v>163.05220883534136</v>
      </c>
      <c r="IN5" s="89">
        <f t="shared" si="4"/>
        <v>163.75502008032129</v>
      </c>
      <c r="IO5" s="89">
        <f t="shared" si="4"/>
        <v>164.45783132530119</v>
      </c>
      <c r="IP5" s="89">
        <f t="shared" si="4"/>
        <v>165.16064257028111</v>
      </c>
      <c r="IQ5" s="89">
        <f t="shared" si="4"/>
        <v>165.86345381526104</v>
      </c>
      <c r="IR5" s="89">
        <f t="shared" ref="IR5:IR13" si="9">IG51</f>
        <v>166.56626506024097</v>
      </c>
      <c r="IS5" s="89">
        <f t="shared" si="5"/>
        <v>167.26907630522086</v>
      </c>
      <c r="IT5" s="89">
        <f t="shared" si="5"/>
        <v>167.97188755020079</v>
      </c>
      <c r="IU5" s="89">
        <f t="shared" si="5"/>
        <v>168.67469879518072</v>
      </c>
      <c r="IV5" s="89">
        <f t="shared" si="5"/>
        <v>169.37751004016064</v>
      </c>
      <c r="IW5" s="89">
        <f t="shared" si="5"/>
        <v>170.08032128514054</v>
      </c>
      <c r="IX5" s="89">
        <f t="shared" si="5"/>
        <v>170.78313253012047</v>
      </c>
      <c r="IY5" s="89">
        <f t="shared" si="5"/>
        <v>171.4859437751004</v>
      </c>
      <c r="IZ5" s="89">
        <f t="shared" si="5"/>
        <v>172.18875502008032</v>
      </c>
      <c r="JA5" s="89">
        <f t="shared" si="5"/>
        <v>172.89156626506022</v>
      </c>
      <c r="JB5" s="89">
        <f t="shared" si="5"/>
        <v>173.59437751004015</v>
      </c>
      <c r="JC5" s="89">
        <f t="shared" si="5"/>
        <v>174.29718875502007</v>
      </c>
      <c r="JD5" s="89">
        <f t="shared" si="5"/>
        <v>175</v>
      </c>
      <c r="JE5" s="89">
        <f t="shared" si="5"/>
        <v>175.7028112449799</v>
      </c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</row>
    <row r="6" spans="1:281" ht="12" customHeight="1" x14ac:dyDescent="0.25">
      <c r="B6" s="45"/>
      <c r="C6" s="7"/>
      <c r="D6" s="8"/>
      <c r="E6" s="8"/>
      <c r="F6" s="46"/>
      <c r="G6" s="52"/>
      <c r="H6" s="52"/>
      <c r="I6" s="52"/>
      <c r="K6" s="100" t="str">
        <f t="shared" si="6"/>
        <v>Mass of propellant burnt this period</v>
      </c>
      <c r="L6" s="100"/>
      <c r="M6" s="100"/>
      <c r="N6" s="100"/>
      <c r="O6" s="98"/>
      <c r="P6" s="89">
        <f t="shared" si="0"/>
        <v>175.70281124497993</v>
      </c>
      <c r="Q6" s="89">
        <f t="shared" si="0"/>
        <v>175.70281124497993</v>
      </c>
      <c r="R6" s="89">
        <f t="shared" si="0"/>
        <v>175.70281124497993</v>
      </c>
      <c r="S6" s="89">
        <f t="shared" si="0"/>
        <v>175.70281124497993</v>
      </c>
      <c r="T6" s="89">
        <f t="shared" si="0"/>
        <v>175.70281124497993</v>
      </c>
      <c r="U6" s="89">
        <f t="shared" si="0"/>
        <v>175.70281124497993</v>
      </c>
      <c r="V6" s="89">
        <f t="shared" si="0"/>
        <v>175.70281124497993</v>
      </c>
      <c r="W6" s="89">
        <f t="shared" si="0"/>
        <v>175.70281124497993</v>
      </c>
      <c r="X6" s="89">
        <f t="shared" si="0"/>
        <v>175.70281124497993</v>
      </c>
      <c r="Y6" s="89">
        <f t="shared" si="0"/>
        <v>175.70281124497993</v>
      </c>
      <c r="Z6" s="89">
        <f t="shared" si="0"/>
        <v>175.70281124497993</v>
      </c>
      <c r="AA6" s="89">
        <f t="shared" si="0"/>
        <v>175.70281124497993</v>
      </c>
      <c r="AB6" s="89">
        <f t="shared" si="0"/>
        <v>175.70281124497993</v>
      </c>
      <c r="AC6" s="89">
        <f t="shared" si="0"/>
        <v>175.70281124497993</v>
      </c>
      <c r="AD6" s="89">
        <f t="shared" si="0"/>
        <v>175.70281124497993</v>
      </c>
      <c r="AE6" s="89">
        <f t="shared" si="0"/>
        <v>175.70281124497993</v>
      </c>
      <c r="AF6" s="89">
        <f t="shared" si="0"/>
        <v>175.70281124497993</v>
      </c>
      <c r="AG6" s="89">
        <f t="shared" si="0"/>
        <v>175.70281124497993</v>
      </c>
      <c r="AH6" s="89">
        <f t="shared" si="0"/>
        <v>175.70281124497993</v>
      </c>
      <c r="AI6" s="89">
        <f t="shared" si="0"/>
        <v>175.70281124497993</v>
      </c>
      <c r="AJ6" s="89">
        <f t="shared" si="0"/>
        <v>175.70281124497993</v>
      </c>
      <c r="AK6" s="89">
        <f t="shared" si="0"/>
        <v>175.70281124497993</v>
      </c>
      <c r="AL6" s="89">
        <f t="shared" si="0"/>
        <v>175.70281124497993</v>
      </c>
      <c r="AM6" s="89">
        <f t="shared" si="0"/>
        <v>175.70281124497993</v>
      </c>
      <c r="AN6" s="89">
        <f t="shared" si="0"/>
        <v>175.70281124497993</v>
      </c>
      <c r="AO6" s="89">
        <f t="shared" si="0"/>
        <v>175.70281124497993</v>
      </c>
      <c r="AP6" s="89">
        <f t="shared" si="0"/>
        <v>175.70281124497993</v>
      </c>
      <c r="AQ6" s="89">
        <f t="shared" si="0"/>
        <v>175.70281124497993</v>
      </c>
      <c r="AR6" s="89">
        <f t="shared" si="0"/>
        <v>175.70281124497993</v>
      </c>
      <c r="AS6" s="89">
        <f t="shared" si="0"/>
        <v>175.70281124497993</v>
      </c>
      <c r="AT6" s="89">
        <f t="shared" si="0"/>
        <v>175.70281124497993</v>
      </c>
      <c r="AU6" s="89">
        <f t="shared" si="0"/>
        <v>175.70281124497993</v>
      </c>
      <c r="AV6" s="89">
        <f t="shared" si="0"/>
        <v>175.70281124497993</v>
      </c>
      <c r="AW6" s="89">
        <f t="shared" si="0"/>
        <v>175.70281124497993</v>
      </c>
      <c r="AX6" s="89">
        <f t="shared" si="0"/>
        <v>175.70281124497993</v>
      </c>
      <c r="AY6" s="89">
        <f t="shared" si="0"/>
        <v>175.70281124497993</v>
      </c>
      <c r="AZ6" s="89">
        <f t="shared" si="0"/>
        <v>175.70281124497993</v>
      </c>
      <c r="BA6" s="89">
        <f t="shared" si="0"/>
        <v>175.70281124497993</v>
      </c>
      <c r="BB6" s="89">
        <f t="shared" si="0"/>
        <v>175.70281124497993</v>
      </c>
      <c r="BC6" s="89">
        <f t="shared" si="0"/>
        <v>175.70281124497993</v>
      </c>
      <c r="BD6" s="89">
        <f t="shared" si="0"/>
        <v>175.70281124497993</v>
      </c>
      <c r="BE6" s="89">
        <f t="shared" si="1"/>
        <v>175.70281124497993</v>
      </c>
      <c r="BF6" s="89">
        <f t="shared" si="1"/>
        <v>175.70281124497993</v>
      </c>
      <c r="BG6" s="89">
        <f t="shared" si="1"/>
        <v>175.70281124497993</v>
      </c>
      <c r="BH6" s="89">
        <f t="shared" si="1"/>
        <v>175.70281124497993</v>
      </c>
      <c r="BI6" s="89">
        <f t="shared" si="1"/>
        <v>175.70281124497993</v>
      </c>
      <c r="BJ6" s="89">
        <f t="shared" si="1"/>
        <v>175.70281124497993</v>
      </c>
      <c r="BK6" s="89">
        <f t="shared" si="1"/>
        <v>175.70281124497993</v>
      </c>
      <c r="BL6" s="89">
        <f t="shared" si="1"/>
        <v>175.70281124497993</v>
      </c>
      <c r="BM6" s="89">
        <f t="shared" si="1"/>
        <v>175.70281124497993</v>
      </c>
      <c r="BN6" s="89">
        <f t="shared" si="1"/>
        <v>175.70281124497993</v>
      </c>
      <c r="BO6" s="89">
        <f t="shared" si="1"/>
        <v>175.70281124497993</v>
      </c>
      <c r="BP6" s="89">
        <f t="shared" si="1"/>
        <v>175.70281124497993</v>
      </c>
      <c r="BQ6" s="89">
        <f t="shared" si="1"/>
        <v>175.70281124497993</v>
      </c>
      <c r="BR6" s="89">
        <f t="shared" si="1"/>
        <v>175.70281124497993</v>
      </c>
      <c r="BS6" s="89">
        <f t="shared" si="1"/>
        <v>175.70281124497993</v>
      </c>
      <c r="BT6" s="89">
        <f t="shared" si="1"/>
        <v>175.70281124497993</v>
      </c>
      <c r="BU6" s="89">
        <f t="shared" si="1"/>
        <v>175.70281124497993</v>
      </c>
      <c r="BV6" s="89">
        <f t="shared" si="1"/>
        <v>175.70281124497993</v>
      </c>
      <c r="BW6" s="89">
        <f t="shared" si="1"/>
        <v>175.70281124497993</v>
      </c>
      <c r="BX6" s="89">
        <f t="shared" si="1"/>
        <v>175.70281124497993</v>
      </c>
      <c r="BY6" s="89">
        <f t="shared" si="1"/>
        <v>175.70281124497993</v>
      </c>
      <c r="BZ6" s="89">
        <f t="shared" si="1"/>
        <v>175.70281124497993</v>
      </c>
      <c r="CA6" s="89">
        <f t="shared" si="1"/>
        <v>175.70281124497993</v>
      </c>
      <c r="CB6" s="89">
        <f t="shared" si="1"/>
        <v>175.70281124497993</v>
      </c>
      <c r="CC6" s="89">
        <f t="shared" si="1"/>
        <v>175.70281124497993</v>
      </c>
      <c r="CD6" s="89">
        <f t="shared" si="1"/>
        <v>175.70281124497993</v>
      </c>
      <c r="CE6" s="89">
        <f t="shared" si="1"/>
        <v>175.70281124497993</v>
      </c>
      <c r="CF6" s="89">
        <f t="shared" si="1"/>
        <v>175.70281124497993</v>
      </c>
      <c r="CG6" s="89">
        <f t="shared" si="1"/>
        <v>175.70281124497993</v>
      </c>
      <c r="CH6" s="89">
        <f t="shared" si="1"/>
        <v>175.70281124497993</v>
      </c>
      <c r="CI6" s="89">
        <f t="shared" si="1"/>
        <v>175.70281124497993</v>
      </c>
      <c r="CJ6" s="89">
        <f t="shared" si="1"/>
        <v>175.70281124497993</v>
      </c>
      <c r="CK6" s="89">
        <f t="shared" si="1"/>
        <v>175.70281124497993</v>
      </c>
      <c r="CL6" s="89">
        <f t="shared" si="1"/>
        <v>175.70281124497993</v>
      </c>
      <c r="CM6" s="89">
        <f t="shared" si="1"/>
        <v>175.70281124497993</v>
      </c>
      <c r="CN6" s="89">
        <f t="shared" si="1"/>
        <v>175.70281124497993</v>
      </c>
      <c r="CO6" s="89">
        <f t="shared" si="1"/>
        <v>175.70281124497993</v>
      </c>
      <c r="CP6" s="89">
        <f t="shared" si="1"/>
        <v>175.70281124497993</v>
      </c>
      <c r="CQ6" s="89">
        <f t="shared" si="1"/>
        <v>175.70281124497993</v>
      </c>
      <c r="CR6" s="89">
        <f t="shared" si="1"/>
        <v>175.70281124497993</v>
      </c>
      <c r="CS6" s="89">
        <f t="shared" si="1"/>
        <v>175.70281124497993</v>
      </c>
      <c r="CT6" s="89">
        <f t="shared" si="1"/>
        <v>175.70281124497993</v>
      </c>
      <c r="CU6" s="89">
        <f t="shared" si="1"/>
        <v>175.70281124497993</v>
      </c>
      <c r="CV6" s="89">
        <f t="shared" si="1"/>
        <v>175.70281124497993</v>
      </c>
      <c r="CW6" s="89">
        <f t="shared" si="1"/>
        <v>175.70281124497993</v>
      </c>
      <c r="CX6" s="89">
        <f t="shared" si="1"/>
        <v>175.70281124497993</v>
      </c>
      <c r="CY6" s="89">
        <f t="shared" si="1"/>
        <v>175.70281124497993</v>
      </c>
      <c r="CZ6" s="89">
        <f t="shared" si="1"/>
        <v>175.70281124497993</v>
      </c>
      <c r="DA6" s="89">
        <f t="shared" si="1"/>
        <v>175.70281124497993</v>
      </c>
      <c r="DB6" s="89">
        <f t="shared" si="1"/>
        <v>175.70281124497993</v>
      </c>
      <c r="DC6" s="89">
        <f t="shared" si="1"/>
        <v>175.70281124497993</v>
      </c>
      <c r="DD6" s="89">
        <f t="shared" si="1"/>
        <v>175.70281124497993</v>
      </c>
      <c r="DE6" s="89">
        <f t="shared" si="1"/>
        <v>175.70281124497993</v>
      </c>
      <c r="DF6" s="89">
        <f t="shared" si="1"/>
        <v>175.70281124497993</v>
      </c>
      <c r="DG6" s="89">
        <f t="shared" si="1"/>
        <v>175.70281124497993</v>
      </c>
      <c r="DH6" s="89">
        <f t="shared" si="1"/>
        <v>175.70281124497993</v>
      </c>
      <c r="DI6" s="89">
        <f t="shared" si="1"/>
        <v>175.70281124497993</v>
      </c>
      <c r="DJ6" s="89">
        <f t="shared" si="1"/>
        <v>175.70281124497993</v>
      </c>
      <c r="DK6" s="89">
        <f t="shared" si="1"/>
        <v>175.70281124497993</v>
      </c>
      <c r="DL6" s="89">
        <f t="shared" si="1"/>
        <v>175.70281124497993</v>
      </c>
      <c r="DM6" s="89">
        <f t="shared" si="7"/>
        <v>175.70281124497993</v>
      </c>
      <c r="DN6" s="89">
        <f t="shared" si="2"/>
        <v>175.70281124497993</v>
      </c>
      <c r="DO6" s="89">
        <f t="shared" si="2"/>
        <v>175.70281124497993</v>
      </c>
      <c r="DP6" s="89">
        <f t="shared" si="2"/>
        <v>175.70281124497993</v>
      </c>
      <c r="DQ6" s="89">
        <f t="shared" si="2"/>
        <v>175.70281124497993</v>
      </c>
      <c r="DR6" s="89">
        <f t="shared" si="2"/>
        <v>175.70281124497993</v>
      </c>
      <c r="DS6" s="89">
        <f t="shared" si="2"/>
        <v>175.70281124497993</v>
      </c>
      <c r="DT6" s="89">
        <f t="shared" si="2"/>
        <v>175.70281124497993</v>
      </c>
      <c r="DU6" s="89">
        <f t="shared" si="2"/>
        <v>175.70281124497993</v>
      </c>
      <c r="DV6" s="89">
        <f t="shared" si="2"/>
        <v>175.70281124497993</v>
      </c>
      <c r="DW6" s="89">
        <f t="shared" si="2"/>
        <v>175.70281124497993</v>
      </c>
      <c r="DX6" s="89">
        <f t="shared" si="2"/>
        <v>175.70281124497993</v>
      </c>
      <c r="DY6" s="89">
        <f t="shared" si="2"/>
        <v>175.70281124497993</v>
      </c>
      <c r="DZ6" s="89">
        <f t="shared" si="2"/>
        <v>175.70281124497993</v>
      </c>
      <c r="EA6" s="89">
        <f t="shared" si="2"/>
        <v>175.70281124497993</v>
      </c>
      <c r="EB6" s="89">
        <f t="shared" si="2"/>
        <v>175.70281124497993</v>
      </c>
      <c r="EC6" s="89">
        <f t="shared" si="2"/>
        <v>175.70281124497993</v>
      </c>
      <c r="ED6" s="89">
        <f t="shared" si="2"/>
        <v>175.70281124497993</v>
      </c>
      <c r="EE6" s="89">
        <f t="shared" si="2"/>
        <v>175.70281124497993</v>
      </c>
      <c r="EF6" s="89">
        <f t="shared" si="2"/>
        <v>175.70281124497993</v>
      </c>
      <c r="EG6" s="89">
        <f t="shared" si="2"/>
        <v>175.70281124497993</v>
      </c>
      <c r="EH6" s="89">
        <f t="shared" si="2"/>
        <v>175.70281124497993</v>
      </c>
      <c r="EI6" s="89">
        <f t="shared" si="2"/>
        <v>175.70281124497993</v>
      </c>
      <c r="EJ6" s="89">
        <f t="shared" si="2"/>
        <v>175.70281124497993</v>
      </c>
      <c r="EK6" s="89">
        <f t="shared" si="2"/>
        <v>175.70281124497993</v>
      </c>
      <c r="EL6" s="89">
        <f t="shared" si="2"/>
        <v>175.70281124497993</v>
      </c>
      <c r="EM6" s="89">
        <f t="shared" si="2"/>
        <v>175.70281124497993</v>
      </c>
      <c r="EN6" s="89">
        <f t="shared" si="2"/>
        <v>175.70281124497993</v>
      </c>
      <c r="EO6" s="89">
        <f t="shared" si="2"/>
        <v>175.70281124497993</v>
      </c>
      <c r="EP6" s="89">
        <f t="shared" si="2"/>
        <v>175.70281124497993</v>
      </c>
      <c r="EQ6" s="89">
        <f t="shared" si="2"/>
        <v>175.70281124497993</v>
      </c>
      <c r="ER6" s="89">
        <f t="shared" si="2"/>
        <v>175.70281124497993</v>
      </c>
      <c r="ES6" s="89">
        <f t="shared" si="2"/>
        <v>175.70281124497993</v>
      </c>
      <c r="ET6" s="89">
        <f t="shared" si="2"/>
        <v>175.70281124497993</v>
      </c>
      <c r="EU6" s="89">
        <f t="shared" si="2"/>
        <v>175.70281124497993</v>
      </c>
      <c r="EV6" s="89">
        <f t="shared" si="2"/>
        <v>175.70281124497993</v>
      </c>
      <c r="EW6" s="89">
        <f t="shared" si="2"/>
        <v>175.70281124497993</v>
      </c>
      <c r="EX6" s="89">
        <f t="shared" si="2"/>
        <v>175.70281124497993</v>
      </c>
      <c r="EY6" s="89">
        <f t="shared" si="2"/>
        <v>175.70281124497993</v>
      </c>
      <c r="EZ6" s="89">
        <f t="shared" si="2"/>
        <v>175.70281124497993</v>
      </c>
      <c r="FA6" s="89">
        <f t="shared" si="2"/>
        <v>175.70281124497993</v>
      </c>
      <c r="FB6" s="89">
        <f t="shared" si="2"/>
        <v>175.70281124497993</v>
      </c>
      <c r="FC6" s="89">
        <f t="shared" si="3"/>
        <v>175.70281124497993</v>
      </c>
      <c r="FD6" s="89">
        <f t="shared" si="3"/>
        <v>175.70281124497993</v>
      </c>
      <c r="FE6" s="89">
        <f t="shared" si="3"/>
        <v>175.70281124497993</v>
      </c>
      <c r="FF6" s="89">
        <f t="shared" si="3"/>
        <v>175.70281124497993</v>
      </c>
      <c r="FG6" s="89">
        <f t="shared" si="3"/>
        <v>175.70281124497993</v>
      </c>
      <c r="FH6" s="89">
        <f t="shared" si="3"/>
        <v>175.70281124497993</v>
      </c>
      <c r="FI6" s="89">
        <f t="shared" si="3"/>
        <v>175.70281124497993</v>
      </c>
      <c r="FJ6" s="89">
        <f t="shared" si="3"/>
        <v>175.70281124497993</v>
      </c>
      <c r="FK6" s="89">
        <f t="shared" si="3"/>
        <v>175.70281124497993</v>
      </c>
      <c r="FL6" s="89">
        <f t="shared" si="3"/>
        <v>175.70281124497993</v>
      </c>
      <c r="FM6" s="89">
        <f t="shared" si="3"/>
        <v>175.70281124497993</v>
      </c>
      <c r="FN6" s="89">
        <f t="shared" si="3"/>
        <v>175.70281124497993</v>
      </c>
      <c r="FO6" s="89">
        <f t="shared" si="3"/>
        <v>175.70281124497993</v>
      </c>
      <c r="FP6" s="89">
        <f t="shared" si="3"/>
        <v>175.70281124497993</v>
      </c>
      <c r="FQ6" s="89">
        <f t="shared" si="3"/>
        <v>175.70281124497993</v>
      </c>
      <c r="FR6" s="89">
        <f t="shared" si="3"/>
        <v>175.70281124497993</v>
      </c>
      <c r="FS6" s="89">
        <f t="shared" si="3"/>
        <v>175.70281124497993</v>
      </c>
      <c r="FT6" s="89">
        <f t="shared" si="3"/>
        <v>175.70281124497993</v>
      </c>
      <c r="FU6" s="89">
        <f t="shared" si="3"/>
        <v>175.70281124497993</v>
      </c>
      <c r="FV6" s="89">
        <f t="shared" si="3"/>
        <v>175.70281124497993</v>
      </c>
      <c r="FW6" s="89">
        <f t="shared" si="3"/>
        <v>175.70281124497993</v>
      </c>
      <c r="FX6" s="89">
        <f t="shared" si="3"/>
        <v>175.70281124497993</v>
      </c>
      <c r="FY6" s="89">
        <f t="shared" si="3"/>
        <v>175.70281124497993</v>
      </c>
      <c r="FZ6" s="89">
        <f t="shared" si="3"/>
        <v>175.70281124497993</v>
      </c>
      <c r="GA6" s="89">
        <f t="shared" si="3"/>
        <v>175.70281124497993</v>
      </c>
      <c r="GB6" s="89">
        <f t="shared" si="3"/>
        <v>175.70281124497993</v>
      </c>
      <c r="GC6" s="89">
        <f t="shared" si="3"/>
        <v>175.70281124497993</v>
      </c>
      <c r="GD6" s="89">
        <f t="shared" si="3"/>
        <v>175.70281124497993</v>
      </c>
      <c r="GE6" s="89">
        <f t="shared" si="3"/>
        <v>175.70281124497993</v>
      </c>
      <c r="GF6" s="89">
        <f t="shared" si="3"/>
        <v>175.70281124497993</v>
      </c>
      <c r="GG6" s="89">
        <f t="shared" si="3"/>
        <v>175.70281124497993</v>
      </c>
      <c r="GH6" s="89">
        <f t="shared" si="3"/>
        <v>175.70281124497993</v>
      </c>
      <c r="GI6" s="89">
        <f t="shared" si="8"/>
        <v>175.70281124497993</v>
      </c>
      <c r="GJ6" s="89">
        <f t="shared" si="4"/>
        <v>175.70281124497993</v>
      </c>
      <c r="GK6" s="89">
        <f t="shared" si="4"/>
        <v>175.70281124497993</v>
      </c>
      <c r="GL6" s="89">
        <f t="shared" si="4"/>
        <v>175.70281124497993</v>
      </c>
      <c r="GM6" s="89">
        <f t="shared" si="4"/>
        <v>175.70281124497993</v>
      </c>
      <c r="GN6" s="89">
        <f t="shared" si="4"/>
        <v>175.70281124497993</v>
      </c>
      <c r="GO6" s="89">
        <f t="shared" si="4"/>
        <v>175.70281124497993</v>
      </c>
      <c r="GP6" s="89">
        <f t="shared" si="4"/>
        <v>175.70281124497993</v>
      </c>
      <c r="GQ6" s="89">
        <f t="shared" si="4"/>
        <v>175.70281124497993</v>
      </c>
      <c r="GR6" s="89">
        <f t="shared" si="4"/>
        <v>175.70281124497993</v>
      </c>
      <c r="GS6" s="89">
        <f t="shared" si="4"/>
        <v>175.70281124497993</v>
      </c>
      <c r="GT6" s="89">
        <f t="shared" si="4"/>
        <v>175.70281124497993</v>
      </c>
      <c r="GU6" s="89">
        <f t="shared" si="4"/>
        <v>175.70281124497993</v>
      </c>
      <c r="GV6" s="89">
        <f t="shared" si="4"/>
        <v>175.70281124497993</v>
      </c>
      <c r="GW6" s="89">
        <f t="shared" si="4"/>
        <v>175.70281124497993</v>
      </c>
      <c r="GX6" s="89">
        <f t="shared" si="4"/>
        <v>175.70281124497993</v>
      </c>
      <c r="GY6" s="89">
        <f t="shared" si="4"/>
        <v>175.70281124497993</v>
      </c>
      <c r="GZ6" s="89">
        <f t="shared" si="4"/>
        <v>175.70281124497993</v>
      </c>
      <c r="HA6" s="89">
        <f t="shared" si="4"/>
        <v>175.70281124497993</v>
      </c>
      <c r="HB6" s="89">
        <f t="shared" si="4"/>
        <v>175.70281124497993</v>
      </c>
      <c r="HC6" s="89">
        <f t="shared" si="4"/>
        <v>175.70281124497993</v>
      </c>
      <c r="HD6" s="89">
        <f t="shared" si="4"/>
        <v>175.70281124497993</v>
      </c>
      <c r="HE6" s="89">
        <f t="shared" si="4"/>
        <v>175.70281124497993</v>
      </c>
      <c r="HF6" s="89">
        <f t="shared" si="4"/>
        <v>175.70281124497993</v>
      </c>
      <c r="HG6" s="89">
        <f t="shared" si="4"/>
        <v>175.70281124497993</v>
      </c>
      <c r="HH6" s="89">
        <f t="shared" si="4"/>
        <v>175.70281124497993</v>
      </c>
      <c r="HI6" s="89">
        <f t="shared" si="4"/>
        <v>175.70281124497993</v>
      </c>
      <c r="HJ6" s="89">
        <f t="shared" si="4"/>
        <v>175.70281124497993</v>
      </c>
      <c r="HK6" s="89">
        <f t="shared" si="4"/>
        <v>175.70281124497993</v>
      </c>
      <c r="HL6" s="89">
        <f t="shared" si="4"/>
        <v>175.70281124497993</v>
      </c>
      <c r="HM6" s="89">
        <f t="shared" si="4"/>
        <v>175.70281124497993</v>
      </c>
      <c r="HN6" s="89">
        <f t="shared" si="4"/>
        <v>175.70281124497993</v>
      </c>
      <c r="HO6" s="89">
        <f t="shared" si="4"/>
        <v>175.70281124497993</v>
      </c>
      <c r="HP6" s="89">
        <f t="shared" si="4"/>
        <v>175.70281124497993</v>
      </c>
      <c r="HQ6" s="89">
        <f t="shared" si="4"/>
        <v>175.70281124497993</v>
      </c>
      <c r="HR6" s="89">
        <f t="shared" si="4"/>
        <v>175.70281124497993</v>
      </c>
      <c r="HS6" s="89">
        <f t="shared" si="4"/>
        <v>175.70281124497993</v>
      </c>
      <c r="HT6" s="89">
        <f t="shared" si="4"/>
        <v>175.70281124497993</v>
      </c>
      <c r="HU6" s="89">
        <f t="shared" si="4"/>
        <v>175.70281124497993</v>
      </c>
      <c r="HV6" s="89">
        <f t="shared" si="4"/>
        <v>175.70281124497993</v>
      </c>
      <c r="HW6" s="89">
        <f t="shared" si="4"/>
        <v>175.70281124497993</v>
      </c>
      <c r="HX6" s="89">
        <f t="shared" si="4"/>
        <v>175.70281124497993</v>
      </c>
      <c r="HY6" s="89">
        <f t="shared" si="4"/>
        <v>175.70281124497993</v>
      </c>
      <c r="HZ6" s="89">
        <f t="shared" si="4"/>
        <v>175.70281124497993</v>
      </c>
      <c r="IA6" s="89">
        <f t="shared" si="4"/>
        <v>175.70281124497993</v>
      </c>
      <c r="IB6" s="89">
        <f t="shared" si="4"/>
        <v>175.70281124497993</v>
      </c>
      <c r="IC6" s="89">
        <f t="shared" si="4"/>
        <v>175.70281124497993</v>
      </c>
      <c r="ID6" s="89">
        <f t="shared" si="4"/>
        <v>175.70281124497993</v>
      </c>
      <c r="IE6" s="89">
        <f t="shared" si="4"/>
        <v>175.70281124497993</v>
      </c>
      <c r="IF6" s="89">
        <f t="shared" si="4"/>
        <v>175.70281124497993</v>
      </c>
      <c r="IG6" s="89">
        <f t="shared" si="4"/>
        <v>175.70281124497993</v>
      </c>
      <c r="IH6" s="89">
        <f t="shared" si="4"/>
        <v>175.70281124497993</v>
      </c>
      <c r="II6" s="89">
        <f t="shared" si="4"/>
        <v>175.70281124497993</v>
      </c>
      <c r="IJ6" s="89">
        <f t="shared" si="4"/>
        <v>175.70281124497993</v>
      </c>
      <c r="IK6" s="89">
        <f t="shared" si="4"/>
        <v>175.70281124497993</v>
      </c>
      <c r="IL6" s="89">
        <f t="shared" si="4"/>
        <v>175.70281124497993</v>
      </c>
      <c r="IM6" s="89">
        <f t="shared" si="4"/>
        <v>175.70281124497993</v>
      </c>
      <c r="IN6" s="89">
        <f t="shared" si="4"/>
        <v>175.70281124497993</v>
      </c>
      <c r="IO6" s="89">
        <f t="shared" si="4"/>
        <v>175.70281124497993</v>
      </c>
      <c r="IP6" s="89">
        <f t="shared" si="4"/>
        <v>175.70281124497993</v>
      </c>
      <c r="IQ6" s="89">
        <f t="shared" si="4"/>
        <v>175.70281124497993</v>
      </c>
      <c r="IR6" s="89">
        <f t="shared" si="9"/>
        <v>175.70281124497993</v>
      </c>
      <c r="IS6" s="89">
        <f t="shared" si="5"/>
        <v>175.70281124497993</v>
      </c>
      <c r="IT6" s="89">
        <f t="shared" si="5"/>
        <v>175.70281124497993</v>
      </c>
      <c r="IU6" s="89">
        <f t="shared" si="5"/>
        <v>175.70281124497993</v>
      </c>
      <c r="IV6" s="89">
        <f t="shared" si="5"/>
        <v>175.70281124497993</v>
      </c>
      <c r="IW6" s="89">
        <f t="shared" si="5"/>
        <v>175.70281124497993</v>
      </c>
      <c r="IX6" s="89">
        <f t="shared" si="5"/>
        <v>175.70281124497993</v>
      </c>
      <c r="IY6" s="89">
        <f t="shared" si="5"/>
        <v>175.70281124497993</v>
      </c>
      <c r="IZ6" s="89">
        <f t="shared" si="5"/>
        <v>175.70281124497993</v>
      </c>
      <c r="JA6" s="89">
        <f t="shared" si="5"/>
        <v>175.70281124497993</v>
      </c>
      <c r="JB6" s="89">
        <f t="shared" si="5"/>
        <v>175.70281124497993</v>
      </c>
      <c r="JC6" s="89">
        <f t="shared" si="5"/>
        <v>175.70281124497993</v>
      </c>
      <c r="JD6" s="89">
        <f t="shared" si="5"/>
        <v>175.70281124497993</v>
      </c>
      <c r="JE6" s="89">
        <f t="shared" si="5"/>
        <v>7.3384853749303147E-11</v>
      </c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</row>
    <row r="7" spans="1:281" x14ac:dyDescent="0.25">
      <c r="A7" s="41"/>
      <c r="B7" s="45"/>
      <c r="C7" s="91" t="s">
        <v>87</v>
      </c>
      <c r="D7" s="92">
        <v>1000</v>
      </c>
      <c r="E7" s="8"/>
      <c r="F7" s="46"/>
      <c r="G7" s="52"/>
      <c r="H7" s="52"/>
      <c r="I7" s="52"/>
      <c r="K7" s="100" t="str">
        <f t="shared" si="6"/>
        <v>Mass of Rocket plus Payload</v>
      </c>
      <c r="L7" s="100"/>
      <c r="M7" s="100"/>
      <c r="N7" s="100"/>
      <c r="O7" s="98">
        <f t="shared" ref="O7:O9" si="10">D53</f>
        <v>51000</v>
      </c>
      <c r="P7" s="89">
        <f t="shared" si="0"/>
        <v>50824.297188755023</v>
      </c>
      <c r="Q7" s="89">
        <f t="shared" si="0"/>
        <v>50648.594377510046</v>
      </c>
      <c r="R7" s="89">
        <f t="shared" si="0"/>
        <v>50472.891566265069</v>
      </c>
      <c r="S7" s="89">
        <f t="shared" si="0"/>
        <v>50297.188755020092</v>
      </c>
      <c r="T7" s="89">
        <f t="shared" si="0"/>
        <v>50121.485943775115</v>
      </c>
      <c r="U7" s="89">
        <f t="shared" si="0"/>
        <v>49945.783132530138</v>
      </c>
      <c r="V7" s="89">
        <f t="shared" si="0"/>
        <v>49770.080321285161</v>
      </c>
      <c r="W7" s="89">
        <f t="shared" si="0"/>
        <v>49594.377510040184</v>
      </c>
      <c r="X7" s="89">
        <f t="shared" si="0"/>
        <v>49418.674698795206</v>
      </c>
      <c r="Y7" s="89">
        <f t="shared" si="0"/>
        <v>49242.971887550229</v>
      </c>
      <c r="Z7" s="89">
        <f t="shared" si="0"/>
        <v>49067.269076305252</v>
      </c>
      <c r="AA7" s="89">
        <f t="shared" si="0"/>
        <v>48891.566265060275</v>
      </c>
      <c r="AB7" s="89">
        <f t="shared" si="0"/>
        <v>48715.863453815298</v>
      </c>
      <c r="AC7" s="89">
        <f t="shared" si="0"/>
        <v>48540.160642570321</v>
      </c>
      <c r="AD7" s="89">
        <f t="shared" si="0"/>
        <v>48364.457831325344</v>
      </c>
      <c r="AE7" s="89">
        <f t="shared" si="0"/>
        <v>48188.755020080367</v>
      </c>
      <c r="AF7" s="89">
        <f t="shared" si="0"/>
        <v>48013.05220883539</v>
      </c>
      <c r="AG7" s="89">
        <f t="shared" si="0"/>
        <v>47837.349397590413</v>
      </c>
      <c r="AH7" s="89">
        <f t="shared" si="0"/>
        <v>47661.646586345436</v>
      </c>
      <c r="AI7" s="89">
        <f t="shared" si="0"/>
        <v>47485.943775100459</v>
      </c>
      <c r="AJ7" s="89">
        <f t="shared" si="0"/>
        <v>47310.240963855482</v>
      </c>
      <c r="AK7" s="89">
        <f t="shared" si="0"/>
        <v>47134.538152610505</v>
      </c>
      <c r="AL7" s="89">
        <f t="shared" si="0"/>
        <v>46958.835341365528</v>
      </c>
      <c r="AM7" s="89">
        <f t="shared" si="0"/>
        <v>46783.132530120551</v>
      </c>
      <c r="AN7" s="89">
        <f t="shared" si="0"/>
        <v>46607.429718875574</v>
      </c>
      <c r="AO7" s="89">
        <f t="shared" si="0"/>
        <v>46431.726907630597</v>
      </c>
      <c r="AP7" s="89">
        <f t="shared" si="0"/>
        <v>46256.024096385619</v>
      </c>
      <c r="AQ7" s="89">
        <f t="shared" si="0"/>
        <v>46080.321285140642</v>
      </c>
      <c r="AR7" s="89">
        <f t="shared" si="0"/>
        <v>45904.618473895665</v>
      </c>
      <c r="AS7" s="89">
        <f t="shared" si="0"/>
        <v>45728.915662650688</v>
      </c>
      <c r="AT7" s="89">
        <f t="shared" si="0"/>
        <v>45553.212851405711</v>
      </c>
      <c r="AU7" s="89">
        <f t="shared" si="0"/>
        <v>45377.510040160734</v>
      </c>
      <c r="AV7" s="89">
        <f t="shared" si="0"/>
        <v>45201.807228915757</v>
      </c>
      <c r="AW7" s="89">
        <f t="shared" si="0"/>
        <v>45026.10441767078</v>
      </c>
      <c r="AX7" s="89">
        <f t="shared" si="0"/>
        <v>44850.401606425803</v>
      </c>
      <c r="AY7" s="89">
        <f t="shared" si="0"/>
        <v>44674.698795180826</v>
      </c>
      <c r="AZ7" s="89">
        <f t="shared" si="0"/>
        <v>44498.995983935849</v>
      </c>
      <c r="BA7" s="89">
        <f t="shared" si="0"/>
        <v>44323.293172690872</v>
      </c>
      <c r="BB7" s="89">
        <f t="shared" si="0"/>
        <v>44147.590361445895</v>
      </c>
      <c r="BC7" s="89">
        <f t="shared" si="0"/>
        <v>43971.887550200918</v>
      </c>
      <c r="BD7" s="89">
        <f t="shared" si="0"/>
        <v>43796.184738955941</v>
      </c>
      <c r="BE7" s="89">
        <f t="shared" si="1"/>
        <v>43620.481927710964</v>
      </c>
      <c r="BF7" s="89">
        <f t="shared" si="1"/>
        <v>43444.779116465987</v>
      </c>
      <c r="BG7" s="89">
        <f t="shared" si="1"/>
        <v>43269.07630522101</v>
      </c>
      <c r="BH7" s="89">
        <f t="shared" si="1"/>
        <v>43093.373493976032</v>
      </c>
      <c r="BI7" s="89">
        <f t="shared" si="1"/>
        <v>42917.670682731055</v>
      </c>
      <c r="BJ7" s="89">
        <f t="shared" si="1"/>
        <v>42741.967871486078</v>
      </c>
      <c r="BK7" s="89">
        <f t="shared" si="1"/>
        <v>42566.265060241101</v>
      </c>
      <c r="BL7" s="89">
        <f t="shared" si="1"/>
        <v>42390.562248996124</v>
      </c>
      <c r="BM7" s="89">
        <f t="shared" si="1"/>
        <v>42214.859437751147</v>
      </c>
      <c r="BN7" s="89">
        <f t="shared" si="1"/>
        <v>42039.15662650617</v>
      </c>
      <c r="BO7" s="89">
        <f t="shared" si="1"/>
        <v>41863.453815261193</v>
      </c>
      <c r="BP7" s="89">
        <f t="shared" si="1"/>
        <v>41687.751004016216</v>
      </c>
      <c r="BQ7" s="89">
        <f t="shared" si="1"/>
        <v>41512.048192771239</v>
      </c>
      <c r="BR7" s="89">
        <f t="shared" si="1"/>
        <v>41336.345381526262</v>
      </c>
      <c r="BS7" s="89">
        <f t="shared" si="1"/>
        <v>41160.642570281285</v>
      </c>
      <c r="BT7" s="89">
        <f t="shared" si="1"/>
        <v>40984.939759036308</v>
      </c>
      <c r="BU7" s="89">
        <f t="shared" si="1"/>
        <v>40809.236947791331</v>
      </c>
      <c r="BV7" s="89">
        <f t="shared" si="1"/>
        <v>40633.534136546354</v>
      </c>
      <c r="BW7" s="89">
        <f t="shared" si="1"/>
        <v>40457.831325301377</v>
      </c>
      <c r="BX7" s="89">
        <f t="shared" si="1"/>
        <v>40282.1285140564</v>
      </c>
      <c r="BY7" s="89">
        <f t="shared" si="1"/>
        <v>40106.425702811423</v>
      </c>
      <c r="BZ7" s="89">
        <f t="shared" si="1"/>
        <v>39930.722891566445</v>
      </c>
      <c r="CA7" s="89">
        <f t="shared" si="1"/>
        <v>39755.020080321468</v>
      </c>
      <c r="CB7" s="89">
        <f t="shared" si="1"/>
        <v>39579.317269076491</v>
      </c>
      <c r="CC7" s="89">
        <f t="shared" si="1"/>
        <v>39403.614457831514</v>
      </c>
      <c r="CD7" s="89">
        <f t="shared" si="1"/>
        <v>39227.911646586537</v>
      </c>
      <c r="CE7" s="89">
        <f t="shared" si="1"/>
        <v>39052.20883534156</v>
      </c>
      <c r="CF7" s="89">
        <f t="shared" si="1"/>
        <v>38876.506024096583</v>
      </c>
      <c r="CG7" s="89">
        <f t="shared" si="1"/>
        <v>38700.803212851606</v>
      </c>
      <c r="CH7" s="89">
        <f t="shared" si="1"/>
        <v>38525.100401606629</v>
      </c>
      <c r="CI7" s="89">
        <f t="shared" si="1"/>
        <v>38349.397590361652</v>
      </c>
      <c r="CJ7" s="89">
        <f t="shared" si="1"/>
        <v>38173.694779116675</v>
      </c>
      <c r="CK7" s="89">
        <f t="shared" si="1"/>
        <v>37997.991967871698</v>
      </c>
      <c r="CL7" s="89">
        <f t="shared" si="1"/>
        <v>37822.289156626721</v>
      </c>
      <c r="CM7" s="89">
        <f t="shared" si="1"/>
        <v>37646.586345381744</v>
      </c>
      <c r="CN7" s="89">
        <f t="shared" si="1"/>
        <v>37470.883534136767</v>
      </c>
      <c r="CO7" s="89">
        <f t="shared" si="1"/>
        <v>37295.18072289179</v>
      </c>
      <c r="CP7" s="89">
        <f t="shared" si="1"/>
        <v>37119.477911646813</v>
      </c>
      <c r="CQ7" s="89">
        <f t="shared" si="1"/>
        <v>36943.775100401836</v>
      </c>
      <c r="CR7" s="89">
        <f t="shared" si="1"/>
        <v>36768.072289156858</v>
      </c>
      <c r="CS7" s="89">
        <f t="shared" si="1"/>
        <v>36592.369477911881</v>
      </c>
      <c r="CT7" s="89">
        <f t="shared" si="1"/>
        <v>36416.666666666904</v>
      </c>
      <c r="CU7" s="89">
        <f t="shared" si="1"/>
        <v>36240.963855421927</v>
      </c>
      <c r="CV7" s="89">
        <f t="shared" si="1"/>
        <v>36065.26104417695</v>
      </c>
      <c r="CW7" s="89">
        <f t="shared" si="1"/>
        <v>35889.558232931973</v>
      </c>
      <c r="CX7" s="89">
        <f t="shared" si="1"/>
        <v>35713.855421686996</v>
      </c>
      <c r="CY7" s="89">
        <f t="shared" si="1"/>
        <v>35538.152610442019</v>
      </c>
      <c r="CZ7" s="89">
        <f t="shared" si="1"/>
        <v>35362.449799197042</v>
      </c>
      <c r="DA7" s="89">
        <f t="shared" si="1"/>
        <v>35186.746987952065</v>
      </c>
      <c r="DB7" s="89">
        <f t="shared" si="1"/>
        <v>35011.044176707088</v>
      </c>
      <c r="DC7" s="89">
        <f t="shared" si="1"/>
        <v>34835.341365462111</v>
      </c>
      <c r="DD7" s="89">
        <f t="shared" si="1"/>
        <v>34659.638554217134</v>
      </c>
      <c r="DE7" s="89">
        <f t="shared" si="1"/>
        <v>34483.935742972157</v>
      </c>
      <c r="DF7" s="89">
        <f t="shared" si="1"/>
        <v>34308.23293172718</v>
      </c>
      <c r="DG7" s="89">
        <f t="shared" si="1"/>
        <v>34132.530120482203</v>
      </c>
      <c r="DH7" s="89">
        <f t="shared" si="1"/>
        <v>33956.827309237226</v>
      </c>
      <c r="DI7" s="89">
        <f t="shared" si="1"/>
        <v>33781.124497992249</v>
      </c>
      <c r="DJ7" s="89">
        <f t="shared" si="1"/>
        <v>33605.421686747271</v>
      </c>
      <c r="DK7" s="89">
        <f t="shared" si="1"/>
        <v>33429.718875502294</v>
      </c>
      <c r="DL7" s="89">
        <f t="shared" si="1"/>
        <v>33254.016064257317</v>
      </c>
      <c r="DM7" s="89">
        <f t="shared" si="7"/>
        <v>33078.31325301234</v>
      </c>
      <c r="DN7" s="89">
        <f t="shared" si="2"/>
        <v>32902.610441767363</v>
      </c>
      <c r="DO7" s="89">
        <f t="shared" si="2"/>
        <v>32726.907630522383</v>
      </c>
      <c r="DP7" s="89">
        <f t="shared" si="2"/>
        <v>32551.204819277402</v>
      </c>
      <c r="DQ7" s="89">
        <f t="shared" si="2"/>
        <v>32375.502008032421</v>
      </c>
      <c r="DR7" s="89">
        <f t="shared" si="2"/>
        <v>32199.79919678744</v>
      </c>
      <c r="DS7" s="89">
        <f t="shared" si="2"/>
        <v>32024.09638554246</v>
      </c>
      <c r="DT7" s="89">
        <f t="shared" si="2"/>
        <v>31848.393574297479</v>
      </c>
      <c r="DU7" s="89">
        <f t="shared" si="2"/>
        <v>31672.690763052498</v>
      </c>
      <c r="DV7" s="89">
        <f t="shared" si="2"/>
        <v>31496.987951807518</v>
      </c>
      <c r="DW7" s="89">
        <f t="shared" si="2"/>
        <v>31321.285140562537</v>
      </c>
      <c r="DX7" s="89">
        <f t="shared" si="2"/>
        <v>31145.582329317556</v>
      </c>
      <c r="DY7" s="89">
        <f t="shared" si="2"/>
        <v>30969.879518072576</v>
      </c>
      <c r="DZ7" s="89">
        <f t="shared" si="2"/>
        <v>30794.176706827595</v>
      </c>
      <c r="EA7" s="89">
        <f t="shared" si="2"/>
        <v>30618.473895582614</v>
      </c>
      <c r="EB7" s="89">
        <f t="shared" si="2"/>
        <v>30442.771084337634</v>
      </c>
      <c r="EC7" s="89">
        <f t="shared" si="2"/>
        <v>30267.068273092653</v>
      </c>
      <c r="ED7" s="89">
        <f t="shared" si="2"/>
        <v>30091.365461847672</v>
      </c>
      <c r="EE7" s="89">
        <f t="shared" si="2"/>
        <v>29915.662650602691</v>
      </c>
      <c r="EF7" s="89">
        <f t="shared" si="2"/>
        <v>29739.959839357711</v>
      </c>
      <c r="EG7" s="89">
        <f t="shared" si="2"/>
        <v>29564.25702811273</v>
      </c>
      <c r="EH7" s="89">
        <f t="shared" si="2"/>
        <v>29388.554216867749</v>
      </c>
      <c r="EI7" s="89">
        <f t="shared" si="2"/>
        <v>29212.851405622769</v>
      </c>
      <c r="EJ7" s="89">
        <f t="shared" si="2"/>
        <v>29037.148594377788</v>
      </c>
      <c r="EK7" s="89">
        <f t="shared" si="2"/>
        <v>28861.445783132807</v>
      </c>
      <c r="EL7" s="89">
        <f t="shared" si="2"/>
        <v>28685.742971887827</v>
      </c>
      <c r="EM7" s="89">
        <f t="shared" si="2"/>
        <v>28510.040160642846</v>
      </c>
      <c r="EN7" s="89">
        <f t="shared" si="2"/>
        <v>28334.337349397865</v>
      </c>
      <c r="EO7" s="89">
        <f t="shared" si="2"/>
        <v>28158.634538152884</v>
      </c>
      <c r="EP7" s="89">
        <f t="shared" si="2"/>
        <v>27982.931726907904</v>
      </c>
      <c r="EQ7" s="89">
        <f t="shared" si="2"/>
        <v>27807.228915662923</v>
      </c>
      <c r="ER7" s="89">
        <f t="shared" si="2"/>
        <v>27631.526104417942</v>
      </c>
      <c r="ES7" s="89">
        <f t="shared" si="2"/>
        <v>27455.823293172962</v>
      </c>
      <c r="ET7" s="89">
        <f t="shared" si="2"/>
        <v>27280.120481927981</v>
      </c>
      <c r="EU7" s="89">
        <f t="shared" si="2"/>
        <v>27104.417670683</v>
      </c>
      <c r="EV7" s="89">
        <f t="shared" si="2"/>
        <v>26928.71485943802</v>
      </c>
      <c r="EW7" s="89">
        <f t="shared" si="2"/>
        <v>26753.012048193039</v>
      </c>
      <c r="EX7" s="89">
        <f t="shared" si="2"/>
        <v>26577.309236948058</v>
      </c>
      <c r="EY7" s="89">
        <f t="shared" si="2"/>
        <v>26401.606425703078</v>
      </c>
      <c r="EZ7" s="89">
        <f t="shared" si="2"/>
        <v>26225.903614458097</v>
      </c>
      <c r="FA7" s="89">
        <f t="shared" si="2"/>
        <v>26050.200803213116</v>
      </c>
      <c r="FB7" s="89">
        <f t="shared" si="2"/>
        <v>25874.497991968135</v>
      </c>
      <c r="FC7" s="89">
        <f t="shared" si="3"/>
        <v>25698.795180723155</v>
      </c>
      <c r="FD7" s="89">
        <f t="shared" si="3"/>
        <v>25523.092369478174</v>
      </c>
      <c r="FE7" s="89">
        <f t="shared" si="3"/>
        <v>25347.389558233193</v>
      </c>
      <c r="FF7" s="89">
        <f t="shared" si="3"/>
        <v>25171.686746988213</v>
      </c>
      <c r="FG7" s="89">
        <f t="shared" si="3"/>
        <v>24995.983935743232</v>
      </c>
      <c r="FH7" s="89">
        <f t="shared" si="3"/>
        <v>24820.281124498251</v>
      </c>
      <c r="FI7" s="89">
        <f t="shared" si="3"/>
        <v>24644.578313253271</v>
      </c>
      <c r="FJ7" s="89">
        <f t="shared" si="3"/>
        <v>24468.87550200829</v>
      </c>
      <c r="FK7" s="89">
        <f t="shared" si="3"/>
        <v>24293.172690763309</v>
      </c>
      <c r="FL7" s="89">
        <f t="shared" si="3"/>
        <v>24117.469879518329</v>
      </c>
      <c r="FM7" s="89">
        <f t="shared" si="3"/>
        <v>23941.767068273348</v>
      </c>
      <c r="FN7" s="89">
        <f t="shared" si="3"/>
        <v>23766.064257028367</v>
      </c>
      <c r="FO7" s="89">
        <f t="shared" si="3"/>
        <v>23590.361445783386</v>
      </c>
      <c r="FP7" s="89">
        <f t="shared" si="3"/>
        <v>23414.658634538406</v>
      </c>
      <c r="FQ7" s="89">
        <f t="shared" si="3"/>
        <v>23238.955823293425</v>
      </c>
      <c r="FR7" s="89">
        <f t="shared" si="3"/>
        <v>23063.253012048444</v>
      </c>
      <c r="FS7" s="89">
        <f t="shared" si="3"/>
        <v>22887.550200803464</v>
      </c>
      <c r="FT7" s="89">
        <f t="shared" si="3"/>
        <v>22711.847389558483</v>
      </c>
      <c r="FU7" s="89">
        <f t="shared" si="3"/>
        <v>22536.144578313502</v>
      </c>
      <c r="FV7" s="89">
        <f t="shared" si="3"/>
        <v>22360.441767068522</v>
      </c>
      <c r="FW7" s="89">
        <f t="shared" si="3"/>
        <v>22184.738955823541</v>
      </c>
      <c r="FX7" s="89">
        <f t="shared" si="3"/>
        <v>22009.03614457856</v>
      </c>
      <c r="FY7" s="89">
        <f t="shared" si="3"/>
        <v>21833.33333333358</v>
      </c>
      <c r="FZ7" s="89">
        <f t="shared" si="3"/>
        <v>21657.630522088599</v>
      </c>
      <c r="GA7" s="89">
        <f t="shared" si="3"/>
        <v>21481.927710843618</v>
      </c>
      <c r="GB7" s="89">
        <f t="shared" si="3"/>
        <v>21306.224899598637</v>
      </c>
      <c r="GC7" s="89">
        <f t="shared" si="3"/>
        <v>21130.522088353657</v>
      </c>
      <c r="GD7" s="89">
        <f t="shared" si="3"/>
        <v>20954.819277108676</v>
      </c>
      <c r="GE7" s="89">
        <f t="shared" si="3"/>
        <v>20779.116465863695</v>
      </c>
      <c r="GF7" s="89">
        <f t="shared" si="3"/>
        <v>20603.413654618715</v>
      </c>
      <c r="GG7" s="89">
        <f t="shared" si="3"/>
        <v>20427.710843373734</v>
      </c>
      <c r="GH7" s="89">
        <f t="shared" si="3"/>
        <v>20252.008032128753</v>
      </c>
      <c r="GI7" s="89">
        <f t="shared" si="8"/>
        <v>20076.305220883773</v>
      </c>
      <c r="GJ7" s="89">
        <f t="shared" si="4"/>
        <v>19900.602409638792</v>
      </c>
      <c r="GK7" s="89">
        <f t="shared" si="4"/>
        <v>19724.899598393811</v>
      </c>
      <c r="GL7" s="89">
        <f t="shared" si="4"/>
        <v>19549.19678714883</v>
      </c>
      <c r="GM7" s="89">
        <f t="shared" si="4"/>
        <v>19373.49397590385</v>
      </c>
      <c r="GN7" s="89">
        <f t="shared" si="4"/>
        <v>19197.791164658869</v>
      </c>
      <c r="GO7" s="89">
        <f t="shared" si="4"/>
        <v>19022.088353413888</v>
      </c>
      <c r="GP7" s="89">
        <f t="shared" si="4"/>
        <v>18846.385542168908</v>
      </c>
      <c r="GQ7" s="89">
        <f t="shared" si="4"/>
        <v>18670.682730923927</v>
      </c>
      <c r="GR7" s="89">
        <f t="shared" si="4"/>
        <v>18494.979919678946</v>
      </c>
      <c r="GS7" s="89">
        <f t="shared" si="4"/>
        <v>18319.277108433966</v>
      </c>
      <c r="GT7" s="89">
        <f t="shared" si="4"/>
        <v>18143.574297188985</v>
      </c>
      <c r="GU7" s="89">
        <f t="shared" si="4"/>
        <v>17967.871485944004</v>
      </c>
      <c r="GV7" s="89">
        <f t="shared" si="4"/>
        <v>17792.168674699024</v>
      </c>
      <c r="GW7" s="89">
        <f t="shared" si="4"/>
        <v>17616.465863454043</v>
      </c>
      <c r="GX7" s="89">
        <f t="shared" si="4"/>
        <v>17440.763052209062</v>
      </c>
      <c r="GY7" s="89">
        <f t="shared" si="4"/>
        <v>17265.060240964081</v>
      </c>
      <c r="GZ7" s="89">
        <f t="shared" si="4"/>
        <v>17089.357429719101</v>
      </c>
      <c r="HA7" s="89">
        <f t="shared" si="4"/>
        <v>16913.65461847412</v>
      </c>
      <c r="HB7" s="89">
        <f t="shared" si="4"/>
        <v>16737.951807229139</v>
      </c>
      <c r="HC7" s="89">
        <f t="shared" si="4"/>
        <v>16562.248995984159</v>
      </c>
      <c r="HD7" s="89">
        <f t="shared" si="4"/>
        <v>16386.546184739178</v>
      </c>
      <c r="HE7" s="89">
        <f t="shared" si="4"/>
        <v>16210.843373494197</v>
      </c>
      <c r="HF7" s="89">
        <f t="shared" si="4"/>
        <v>16035.140562249217</v>
      </c>
      <c r="HG7" s="89">
        <f t="shared" si="4"/>
        <v>15859.437751004236</v>
      </c>
      <c r="HH7" s="89">
        <f t="shared" si="4"/>
        <v>15683.734939759255</v>
      </c>
      <c r="HI7" s="89">
        <f t="shared" si="4"/>
        <v>15508.032128514275</v>
      </c>
      <c r="HJ7" s="89">
        <f t="shared" si="4"/>
        <v>15332.329317269294</v>
      </c>
      <c r="HK7" s="89">
        <f t="shared" si="4"/>
        <v>15156.626506024313</v>
      </c>
      <c r="HL7" s="89">
        <f t="shared" si="4"/>
        <v>14980.923694779332</v>
      </c>
      <c r="HM7" s="89">
        <f t="shared" si="4"/>
        <v>14805.220883534352</v>
      </c>
      <c r="HN7" s="89">
        <f t="shared" si="4"/>
        <v>14629.518072289371</v>
      </c>
      <c r="HO7" s="89">
        <f t="shared" si="4"/>
        <v>14453.81526104439</v>
      </c>
      <c r="HP7" s="89">
        <f t="shared" si="4"/>
        <v>14278.11244979941</v>
      </c>
      <c r="HQ7" s="89">
        <f t="shared" si="4"/>
        <v>14102.409638554429</v>
      </c>
      <c r="HR7" s="89">
        <f t="shared" si="4"/>
        <v>13926.706827309448</v>
      </c>
      <c r="HS7" s="89">
        <f t="shared" si="4"/>
        <v>13751.004016064468</v>
      </c>
      <c r="HT7" s="89">
        <f t="shared" si="4"/>
        <v>13575.301204819487</v>
      </c>
      <c r="HU7" s="89">
        <f t="shared" si="4"/>
        <v>13399.598393574506</v>
      </c>
      <c r="HV7" s="89">
        <f t="shared" si="4"/>
        <v>13223.895582329525</v>
      </c>
      <c r="HW7" s="89">
        <f t="shared" si="4"/>
        <v>13048.192771084545</v>
      </c>
      <c r="HX7" s="89">
        <f t="shared" si="4"/>
        <v>12872.489959839564</v>
      </c>
      <c r="HY7" s="89">
        <f t="shared" si="4"/>
        <v>12696.787148594583</v>
      </c>
      <c r="HZ7" s="89">
        <f t="shared" si="4"/>
        <v>12521.084337349603</v>
      </c>
      <c r="IA7" s="89">
        <f t="shared" si="4"/>
        <v>12345.381526104622</v>
      </c>
      <c r="IB7" s="89">
        <f t="shared" si="4"/>
        <v>12169.678714859641</v>
      </c>
      <c r="IC7" s="89">
        <f t="shared" si="4"/>
        <v>11993.975903614661</v>
      </c>
      <c r="ID7" s="89">
        <f t="shared" si="4"/>
        <v>11818.27309236968</v>
      </c>
      <c r="IE7" s="89">
        <f t="shared" si="4"/>
        <v>11642.570281124699</v>
      </c>
      <c r="IF7" s="89">
        <f t="shared" si="4"/>
        <v>11466.867469879719</v>
      </c>
      <c r="IG7" s="89">
        <f t="shared" si="4"/>
        <v>11291.164658634738</v>
      </c>
      <c r="IH7" s="89">
        <f t="shared" si="4"/>
        <v>11115.461847389757</v>
      </c>
      <c r="II7" s="89">
        <f t="shared" si="4"/>
        <v>10939.759036144776</v>
      </c>
      <c r="IJ7" s="89">
        <f t="shared" si="4"/>
        <v>10764.056224899796</v>
      </c>
      <c r="IK7" s="89">
        <f t="shared" si="4"/>
        <v>10588.353413654815</v>
      </c>
      <c r="IL7" s="89">
        <f t="shared" si="4"/>
        <v>10412.650602409834</v>
      </c>
      <c r="IM7" s="89">
        <f t="shared" si="4"/>
        <v>10236.947791164854</v>
      </c>
      <c r="IN7" s="89">
        <f t="shared" si="4"/>
        <v>10061.244979919873</v>
      </c>
      <c r="IO7" s="89">
        <f t="shared" si="4"/>
        <v>9885.5421686748923</v>
      </c>
      <c r="IP7" s="89">
        <f t="shared" si="4"/>
        <v>9709.8393574299116</v>
      </c>
      <c r="IQ7" s="89">
        <f t="shared" si="4"/>
        <v>9534.1365461849309</v>
      </c>
      <c r="IR7" s="89">
        <f t="shared" si="9"/>
        <v>9358.4337349399502</v>
      </c>
      <c r="IS7" s="89">
        <f t="shared" si="5"/>
        <v>9182.7309236949695</v>
      </c>
      <c r="IT7" s="89">
        <f t="shared" si="5"/>
        <v>9007.0281124499888</v>
      </c>
      <c r="IU7" s="89">
        <f t="shared" si="5"/>
        <v>8831.3253012050081</v>
      </c>
      <c r="IV7" s="89">
        <f t="shared" si="5"/>
        <v>8655.6224899600275</v>
      </c>
      <c r="IW7" s="89">
        <f t="shared" si="5"/>
        <v>8479.9196787150468</v>
      </c>
      <c r="IX7" s="89">
        <f t="shared" si="5"/>
        <v>8304.2168674700661</v>
      </c>
      <c r="IY7" s="89">
        <f t="shared" si="5"/>
        <v>8128.5140562250863</v>
      </c>
      <c r="IZ7" s="89">
        <f t="shared" si="5"/>
        <v>7952.8112449801065</v>
      </c>
      <c r="JA7" s="89">
        <f t="shared" si="5"/>
        <v>7777.1084337351267</v>
      </c>
      <c r="JB7" s="89">
        <f t="shared" si="5"/>
        <v>7601.4056224901469</v>
      </c>
      <c r="JC7" s="89">
        <f t="shared" si="5"/>
        <v>7425.7028112451671</v>
      </c>
      <c r="JD7" s="89">
        <f t="shared" si="5"/>
        <v>7250.0000000001874</v>
      </c>
      <c r="JE7" s="89">
        <f t="shared" si="5"/>
        <v>7250.0000000001137</v>
      </c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</row>
    <row r="8" spans="1:281" x14ac:dyDescent="0.25">
      <c r="A8" s="41"/>
      <c r="B8" s="45"/>
      <c r="C8" s="91" t="s">
        <v>88</v>
      </c>
      <c r="D8" s="92">
        <v>50000</v>
      </c>
      <c r="E8" s="8"/>
      <c r="F8" s="46"/>
      <c r="G8" s="52"/>
      <c r="H8" s="52"/>
      <c r="I8" s="52"/>
      <c r="K8" s="100" t="str">
        <f t="shared" si="6"/>
        <v>Mass of propellant left at end of the period</v>
      </c>
      <c r="L8" s="100"/>
      <c r="M8" s="100"/>
      <c r="N8" s="100"/>
      <c r="O8" s="98">
        <f t="shared" si="10"/>
        <v>43750</v>
      </c>
      <c r="P8" s="89">
        <f t="shared" si="0"/>
        <v>43574.297188755023</v>
      </c>
      <c r="Q8" s="89">
        <f t="shared" si="0"/>
        <v>43398.594377510046</v>
      </c>
      <c r="R8" s="89">
        <f t="shared" si="0"/>
        <v>43222.891566265069</v>
      </c>
      <c r="S8" s="89">
        <f t="shared" si="0"/>
        <v>43047.188755020092</v>
      </c>
      <c r="T8" s="89">
        <f t="shared" si="0"/>
        <v>42871.485943775115</v>
      </c>
      <c r="U8" s="89">
        <f t="shared" si="0"/>
        <v>42695.783132530138</v>
      </c>
      <c r="V8" s="89">
        <f t="shared" si="0"/>
        <v>42520.080321285161</v>
      </c>
      <c r="W8" s="89">
        <f t="shared" si="0"/>
        <v>42344.377510040184</v>
      </c>
      <c r="X8" s="89">
        <f t="shared" si="0"/>
        <v>42168.674698795206</v>
      </c>
      <c r="Y8" s="89">
        <f t="shared" si="0"/>
        <v>41992.971887550229</v>
      </c>
      <c r="Z8" s="89">
        <f t="shared" si="0"/>
        <v>41817.269076305252</v>
      </c>
      <c r="AA8" s="89">
        <f t="shared" si="0"/>
        <v>41641.566265060275</v>
      </c>
      <c r="AB8" s="89">
        <f t="shared" si="0"/>
        <v>41465.863453815298</v>
      </c>
      <c r="AC8" s="89">
        <f t="shared" si="0"/>
        <v>41290.160642570321</v>
      </c>
      <c r="AD8" s="89">
        <f t="shared" si="0"/>
        <v>41114.457831325344</v>
      </c>
      <c r="AE8" s="89">
        <f t="shared" si="0"/>
        <v>40938.755020080367</v>
      </c>
      <c r="AF8" s="89">
        <f t="shared" si="0"/>
        <v>40763.05220883539</v>
      </c>
      <c r="AG8" s="89">
        <f t="shared" si="0"/>
        <v>40587.349397590413</v>
      </c>
      <c r="AH8" s="89">
        <f t="shared" si="0"/>
        <v>40411.646586345436</v>
      </c>
      <c r="AI8" s="89">
        <f t="shared" si="0"/>
        <v>40235.943775100459</v>
      </c>
      <c r="AJ8" s="89">
        <f t="shared" si="0"/>
        <v>40060.240963855482</v>
      </c>
      <c r="AK8" s="89">
        <f t="shared" si="0"/>
        <v>39884.538152610505</v>
      </c>
      <c r="AL8" s="89">
        <f t="shared" si="0"/>
        <v>39708.835341365528</v>
      </c>
      <c r="AM8" s="89">
        <f t="shared" si="0"/>
        <v>39533.132530120551</v>
      </c>
      <c r="AN8" s="89">
        <f t="shared" si="0"/>
        <v>39357.429718875574</v>
      </c>
      <c r="AO8" s="89">
        <f t="shared" si="0"/>
        <v>39181.726907630597</v>
      </c>
      <c r="AP8" s="89">
        <f t="shared" si="0"/>
        <v>39006.024096385619</v>
      </c>
      <c r="AQ8" s="89">
        <f t="shared" si="0"/>
        <v>38830.321285140642</v>
      </c>
      <c r="AR8" s="89">
        <f t="shared" si="0"/>
        <v>38654.618473895665</v>
      </c>
      <c r="AS8" s="89">
        <f t="shared" si="0"/>
        <v>38478.915662650688</v>
      </c>
      <c r="AT8" s="89">
        <f t="shared" si="0"/>
        <v>38303.212851405711</v>
      </c>
      <c r="AU8" s="89">
        <f t="shared" si="0"/>
        <v>38127.510040160734</v>
      </c>
      <c r="AV8" s="89">
        <f t="shared" si="0"/>
        <v>37951.807228915757</v>
      </c>
      <c r="AW8" s="89">
        <f t="shared" si="0"/>
        <v>37776.10441767078</v>
      </c>
      <c r="AX8" s="89">
        <f t="shared" si="0"/>
        <v>37600.401606425803</v>
      </c>
      <c r="AY8" s="89">
        <f t="shared" si="0"/>
        <v>37424.698795180826</v>
      </c>
      <c r="AZ8" s="89">
        <f t="shared" si="0"/>
        <v>37248.995983935849</v>
      </c>
      <c r="BA8" s="89">
        <f t="shared" si="0"/>
        <v>37073.293172690872</v>
      </c>
      <c r="BB8" s="89">
        <f t="shared" si="0"/>
        <v>36897.590361445895</v>
      </c>
      <c r="BC8" s="89">
        <f t="shared" si="0"/>
        <v>36721.887550200918</v>
      </c>
      <c r="BD8" s="89">
        <f t="shared" si="0"/>
        <v>36546.184738955941</v>
      </c>
      <c r="BE8" s="89">
        <f t="shared" si="1"/>
        <v>36370.481927710964</v>
      </c>
      <c r="BF8" s="89">
        <f t="shared" si="1"/>
        <v>36194.779116465987</v>
      </c>
      <c r="BG8" s="89">
        <f t="shared" si="1"/>
        <v>36019.07630522101</v>
      </c>
      <c r="BH8" s="89">
        <f t="shared" si="1"/>
        <v>35843.373493976032</v>
      </c>
      <c r="BI8" s="89">
        <f t="shared" si="1"/>
        <v>35667.670682731055</v>
      </c>
      <c r="BJ8" s="89">
        <f t="shared" si="1"/>
        <v>35491.967871486078</v>
      </c>
      <c r="BK8" s="89">
        <f t="shared" si="1"/>
        <v>35316.265060241101</v>
      </c>
      <c r="BL8" s="89">
        <f t="shared" si="1"/>
        <v>35140.562248996124</v>
      </c>
      <c r="BM8" s="89">
        <f t="shared" si="1"/>
        <v>34964.859437751147</v>
      </c>
      <c r="BN8" s="89">
        <f t="shared" si="1"/>
        <v>34789.15662650617</v>
      </c>
      <c r="BO8" s="89">
        <f t="shared" si="1"/>
        <v>34613.453815261193</v>
      </c>
      <c r="BP8" s="89">
        <f t="shared" si="1"/>
        <v>34437.751004016216</v>
      </c>
      <c r="BQ8" s="89">
        <f t="shared" si="1"/>
        <v>34262.048192771239</v>
      </c>
      <c r="BR8" s="89">
        <f t="shared" si="1"/>
        <v>34086.345381526262</v>
      </c>
      <c r="BS8" s="89">
        <f t="shared" si="1"/>
        <v>33910.642570281285</v>
      </c>
      <c r="BT8" s="89">
        <f t="shared" ref="BF8:DL12" si="11">BI54</f>
        <v>33734.939759036308</v>
      </c>
      <c r="BU8" s="89">
        <f t="shared" si="11"/>
        <v>33559.236947791331</v>
      </c>
      <c r="BV8" s="89">
        <f t="shared" si="11"/>
        <v>33383.534136546354</v>
      </c>
      <c r="BW8" s="89">
        <f t="shared" si="11"/>
        <v>33207.831325301377</v>
      </c>
      <c r="BX8" s="89">
        <f t="shared" si="11"/>
        <v>33032.1285140564</v>
      </c>
      <c r="BY8" s="89">
        <f t="shared" si="11"/>
        <v>32856.425702811423</v>
      </c>
      <c r="BZ8" s="89">
        <f t="shared" si="11"/>
        <v>32680.722891566442</v>
      </c>
      <c r="CA8" s="89">
        <f t="shared" si="11"/>
        <v>32505.020080321461</v>
      </c>
      <c r="CB8" s="89">
        <f t="shared" si="11"/>
        <v>32329.31726907648</v>
      </c>
      <c r="CC8" s="89">
        <f t="shared" si="11"/>
        <v>32153.6144578315</v>
      </c>
      <c r="CD8" s="89">
        <f t="shared" si="11"/>
        <v>31977.911646586519</v>
      </c>
      <c r="CE8" s="89">
        <f t="shared" si="11"/>
        <v>31802.208835341538</v>
      </c>
      <c r="CF8" s="89">
        <f t="shared" si="11"/>
        <v>31626.506024096558</v>
      </c>
      <c r="CG8" s="89">
        <f t="shared" si="11"/>
        <v>31450.803212851577</v>
      </c>
      <c r="CH8" s="89">
        <f t="shared" si="11"/>
        <v>31275.100401606596</v>
      </c>
      <c r="CI8" s="89">
        <f t="shared" si="11"/>
        <v>31099.397590361616</v>
      </c>
      <c r="CJ8" s="89">
        <f t="shared" si="11"/>
        <v>30923.694779116635</v>
      </c>
      <c r="CK8" s="89">
        <f t="shared" si="11"/>
        <v>30747.991967871654</v>
      </c>
      <c r="CL8" s="89">
        <f t="shared" si="11"/>
        <v>30572.289156626674</v>
      </c>
      <c r="CM8" s="89">
        <f t="shared" si="11"/>
        <v>30396.586345381693</v>
      </c>
      <c r="CN8" s="89">
        <f t="shared" si="11"/>
        <v>30220.883534136712</v>
      </c>
      <c r="CO8" s="89">
        <f t="shared" si="11"/>
        <v>30045.180722891731</v>
      </c>
      <c r="CP8" s="89">
        <f t="shared" si="11"/>
        <v>29869.477911646751</v>
      </c>
      <c r="CQ8" s="89">
        <f t="shared" si="11"/>
        <v>29693.77510040177</v>
      </c>
      <c r="CR8" s="89">
        <f t="shared" si="11"/>
        <v>29518.072289156789</v>
      </c>
      <c r="CS8" s="89">
        <f t="shared" si="11"/>
        <v>29342.369477911809</v>
      </c>
      <c r="CT8" s="89">
        <f t="shared" si="11"/>
        <v>29166.666666666828</v>
      </c>
      <c r="CU8" s="89">
        <f t="shared" ref="CU8:CU13" si="12">CJ54</f>
        <v>28990.963855421847</v>
      </c>
      <c r="CV8" s="89">
        <f t="shared" si="11"/>
        <v>28815.261044176867</v>
      </c>
      <c r="CW8" s="89">
        <f t="shared" si="11"/>
        <v>28639.558232931886</v>
      </c>
      <c r="CX8" s="89">
        <f t="shared" si="11"/>
        <v>28463.855421686905</v>
      </c>
      <c r="CY8" s="89">
        <f t="shared" si="11"/>
        <v>28288.152610441924</v>
      </c>
      <c r="CZ8" s="89">
        <f t="shared" si="11"/>
        <v>28112.449799196944</v>
      </c>
      <c r="DA8" s="89">
        <f t="shared" si="11"/>
        <v>27936.746987951963</v>
      </c>
      <c r="DB8" s="89">
        <f t="shared" si="11"/>
        <v>27761.044176706982</v>
      </c>
      <c r="DC8" s="89">
        <f t="shared" si="11"/>
        <v>27585.341365462002</v>
      </c>
      <c r="DD8" s="89">
        <f t="shared" si="11"/>
        <v>27409.638554217021</v>
      </c>
      <c r="DE8" s="89">
        <f t="shared" si="11"/>
        <v>27233.93574297204</v>
      </c>
      <c r="DF8" s="89">
        <f t="shared" si="11"/>
        <v>27058.23293172706</v>
      </c>
      <c r="DG8" s="89">
        <f t="shared" si="11"/>
        <v>26882.530120482079</v>
      </c>
      <c r="DH8" s="89">
        <f t="shared" si="11"/>
        <v>26706.827309237098</v>
      </c>
      <c r="DI8" s="89">
        <f t="shared" si="11"/>
        <v>26531.124497992118</v>
      </c>
      <c r="DJ8" s="89">
        <f t="shared" si="11"/>
        <v>26355.421686747137</v>
      </c>
      <c r="DK8" s="89">
        <f t="shared" si="11"/>
        <v>26179.718875502156</v>
      </c>
      <c r="DL8" s="89">
        <f t="shared" si="11"/>
        <v>26004.016064257175</v>
      </c>
      <c r="DM8" s="89">
        <f t="shared" si="7"/>
        <v>25828.313253012195</v>
      </c>
      <c r="DN8" s="89">
        <f t="shared" si="2"/>
        <v>25652.610441767214</v>
      </c>
      <c r="DO8" s="89">
        <f t="shared" si="2"/>
        <v>25476.907630522233</v>
      </c>
      <c r="DP8" s="89">
        <f t="shared" si="2"/>
        <v>25301.204819277253</v>
      </c>
      <c r="DQ8" s="89">
        <f t="shared" si="2"/>
        <v>25125.502008032272</v>
      </c>
      <c r="DR8" s="89">
        <f t="shared" si="2"/>
        <v>24949.799196787291</v>
      </c>
      <c r="DS8" s="89">
        <f t="shared" si="2"/>
        <v>24774.096385542311</v>
      </c>
      <c r="DT8" s="89">
        <f t="shared" si="2"/>
        <v>24598.39357429733</v>
      </c>
      <c r="DU8" s="89">
        <f t="shared" si="2"/>
        <v>24422.690763052349</v>
      </c>
      <c r="DV8" s="89">
        <f t="shared" si="2"/>
        <v>24246.987951807369</v>
      </c>
      <c r="DW8" s="89">
        <f t="shared" si="2"/>
        <v>24071.285140562388</v>
      </c>
      <c r="DX8" s="89">
        <f t="shared" si="2"/>
        <v>23895.582329317407</v>
      </c>
      <c r="DY8" s="89">
        <f t="shared" si="2"/>
        <v>23719.879518072426</v>
      </c>
      <c r="DZ8" s="89">
        <f t="shared" si="2"/>
        <v>23544.176706827446</v>
      </c>
      <c r="EA8" s="89">
        <f t="shared" si="2"/>
        <v>23368.473895582465</v>
      </c>
      <c r="EB8" s="89">
        <f t="shared" si="2"/>
        <v>23192.771084337484</v>
      </c>
      <c r="EC8" s="89">
        <f t="shared" si="2"/>
        <v>23017.068273092504</v>
      </c>
      <c r="ED8" s="89">
        <f t="shared" si="2"/>
        <v>22841.365461847523</v>
      </c>
      <c r="EE8" s="89">
        <f t="shared" si="2"/>
        <v>22665.662650602542</v>
      </c>
      <c r="EF8" s="89">
        <f t="shared" si="2"/>
        <v>22489.959839357562</v>
      </c>
      <c r="EG8" s="89">
        <f t="shared" si="2"/>
        <v>22314.257028112581</v>
      </c>
      <c r="EH8" s="89">
        <f t="shared" si="2"/>
        <v>22138.5542168676</v>
      </c>
      <c r="EI8" s="89">
        <f t="shared" si="2"/>
        <v>21962.851405622619</v>
      </c>
      <c r="EJ8" s="89">
        <f t="shared" si="2"/>
        <v>21787.148594377639</v>
      </c>
      <c r="EK8" s="89">
        <f t="shared" si="2"/>
        <v>21611.445783132658</v>
      </c>
      <c r="EL8" s="89">
        <f t="shared" si="2"/>
        <v>21435.742971887677</v>
      </c>
      <c r="EM8" s="89">
        <f t="shared" si="2"/>
        <v>21260.040160642697</v>
      </c>
      <c r="EN8" s="89">
        <f t="shared" si="2"/>
        <v>21084.337349397716</v>
      </c>
      <c r="EO8" s="89">
        <f t="shared" si="2"/>
        <v>20908.634538152735</v>
      </c>
      <c r="EP8" s="89">
        <f t="shared" si="2"/>
        <v>20732.931726907755</v>
      </c>
      <c r="EQ8" s="89">
        <f t="shared" si="2"/>
        <v>20557.228915662774</v>
      </c>
      <c r="ER8" s="89">
        <f t="shared" si="2"/>
        <v>20381.526104417793</v>
      </c>
      <c r="ES8" s="89">
        <f t="shared" si="2"/>
        <v>20205.823293172813</v>
      </c>
      <c r="ET8" s="89">
        <f t="shared" si="2"/>
        <v>20030.120481927832</v>
      </c>
      <c r="EU8" s="89">
        <f t="shared" si="2"/>
        <v>19854.417670682851</v>
      </c>
      <c r="EV8" s="89">
        <f t="shared" si="2"/>
        <v>19678.71485943787</v>
      </c>
      <c r="EW8" s="89">
        <f t="shared" si="2"/>
        <v>19503.01204819289</v>
      </c>
      <c r="EX8" s="89">
        <f t="shared" si="2"/>
        <v>19327.309236947909</v>
      </c>
      <c r="EY8" s="89">
        <f t="shared" si="2"/>
        <v>19151.606425702928</v>
      </c>
      <c r="EZ8" s="89">
        <f t="shared" si="2"/>
        <v>18975.903614457948</v>
      </c>
      <c r="FA8" s="89">
        <f t="shared" si="2"/>
        <v>18800.200803212967</v>
      </c>
      <c r="FB8" s="89">
        <f t="shared" si="2"/>
        <v>18624.497991967986</v>
      </c>
      <c r="FC8" s="89">
        <f t="shared" si="3"/>
        <v>18448.795180723006</v>
      </c>
      <c r="FD8" s="89">
        <f t="shared" si="3"/>
        <v>18273.092369478025</v>
      </c>
      <c r="FE8" s="89">
        <f t="shared" si="3"/>
        <v>18097.389558233044</v>
      </c>
      <c r="FF8" s="89">
        <f t="shared" si="3"/>
        <v>17921.686746988064</v>
      </c>
      <c r="FG8" s="89">
        <f t="shared" si="3"/>
        <v>17745.983935743083</v>
      </c>
      <c r="FH8" s="89">
        <f t="shared" si="3"/>
        <v>17570.281124498102</v>
      </c>
      <c r="FI8" s="89">
        <f t="shared" si="3"/>
        <v>17394.578313253121</v>
      </c>
      <c r="FJ8" s="89">
        <f t="shared" si="3"/>
        <v>17218.875502008141</v>
      </c>
      <c r="FK8" s="89">
        <f t="shared" si="3"/>
        <v>17043.17269076316</v>
      </c>
      <c r="FL8" s="89">
        <f t="shared" si="3"/>
        <v>16867.469879518179</v>
      </c>
      <c r="FM8" s="89">
        <f t="shared" si="3"/>
        <v>16691.767068273199</v>
      </c>
      <c r="FN8" s="89">
        <f t="shared" si="3"/>
        <v>16516.064257028218</v>
      </c>
      <c r="FO8" s="89">
        <f t="shared" si="3"/>
        <v>16340.361445783237</v>
      </c>
      <c r="FP8" s="89">
        <f t="shared" si="3"/>
        <v>16164.658634538257</v>
      </c>
      <c r="FQ8" s="89">
        <f t="shared" si="3"/>
        <v>15988.955823293276</v>
      </c>
      <c r="FR8" s="89">
        <f t="shared" si="3"/>
        <v>15813.253012048295</v>
      </c>
      <c r="FS8" s="89">
        <f t="shared" si="3"/>
        <v>15637.550200803315</v>
      </c>
      <c r="FT8" s="89">
        <f t="shared" si="3"/>
        <v>15461.847389558334</v>
      </c>
      <c r="FU8" s="89">
        <f t="shared" si="3"/>
        <v>15286.144578313353</v>
      </c>
      <c r="FV8" s="89">
        <f t="shared" si="3"/>
        <v>15110.441767068372</v>
      </c>
      <c r="FW8" s="89">
        <f t="shared" si="3"/>
        <v>14934.738955823392</v>
      </c>
      <c r="FX8" s="89">
        <f t="shared" si="3"/>
        <v>14759.036144578411</v>
      </c>
      <c r="FY8" s="89">
        <f t="shared" si="3"/>
        <v>14583.33333333343</v>
      </c>
      <c r="FZ8" s="89">
        <f t="shared" si="3"/>
        <v>14407.63052208845</v>
      </c>
      <c r="GA8" s="89">
        <f t="shared" si="3"/>
        <v>14231.927710843469</v>
      </c>
      <c r="GB8" s="89">
        <f t="shared" si="3"/>
        <v>14056.224899598488</v>
      </c>
      <c r="GC8" s="89">
        <f t="shared" si="3"/>
        <v>13880.522088353508</v>
      </c>
      <c r="GD8" s="89">
        <f t="shared" si="3"/>
        <v>13704.819277108527</v>
      </c>
      <c r="GE8" s="89">
        <f t="shared" si="3"/>
        <v>13529.116465863546</v>
      </c>
      <c r="GF8" s="89">
        <f t="shared" si="3"/>
        <v>13353.413654618565</v>
      </c>
      <c r="GG8" s="89">
        <f t="shared" si="3"/>
        <v>13177.710843373585</v>
      </c>
      <c r="GH8" s="89">
        <f t="shared" si="3"/>
        <v>13002.008032128604</v>
      </c>
      <c r="GI8" s="89">
        <f t="shared" si="8"/>
        <v>12826.305220883623</v>
      </c>
      <c r="GJ8" s="89">
        <f t="shared" si="4"/>
        <v>12650.602409638643</v>
      </c>
      <c r="GK8" s="89">
        <f t="shared" si="4"/>
        <v>12474.899598393662</v>
      </c>
      <c r="GL8" s="89">
        <f t="shared" si="4"/>
        <v>12299.196787148681</v>
      </c>
      <c r="GM8" s="89">
        <f t="shared" si="4"/>
        <v>12123.493975903701</v>
      </c>
      <c r="GN8" s="89">
        <f t="shared" si="4"/>
        <v>11947.79116465872</v>
      </c>
      <c r="GO8" s="89">
        <f t="shared" si="4"/>
        <v>11772.088353413739</v>
      </c>
      <c r="GP8" s="89">
        <f t="shared" si="4"/>
        <v>11596.385542168759</v>
      </c>
      <c r="GQ8" s="89">
        <f t="shared" si="4"/>
        <v>11420.682730923778</v>
      </c>
      <c r="GR8" s="89">
        <f t="shared" si="4"/>
        <v>11244.979919678797</v>
      </c>
      <c r="GS8" s="89">
        <f t="shared" si="4"/>
        <v>11069.277108433816</v>
      </c>
      <c r="GT8" s="89">
        <f t="shared" si="4"/>
        <v>10893.574297188836</v>
      </c>
      <c r="GU8" s="89">
        <f t="shared" si="4"/>
        <v>10717.871485943855</v>
      </c>
      <c r="GV8" s="89">
        <f t="shared" si="4"/>
        <v>10542.168674698874</v>
      </c>
      <c r="GW8" s="89">
        <f t="shared" si="4"/>
        <v>10366.465863453894</v>
      </c>
      <c r="GX8" s="89">
        <f t="shared" si="4"/>
        <v>10190.763052208913</v>
      </c>
      <c r="GY8" s="89">
        <f t="shared" ref="GJ8:IQ12" si="13">GN54</f>
        <v>10015.060240963932</v>
      </c>
      <c r="GZ8" s="89">
        <f t="shared" si="13"/>
        <v>9839.3574297189516</v>
      </c>
      <c r="HA8" s="89">
        <f t="shared" si="13"/>
        <v>9663.6546184739709</v>
      </c>
      <c r="HB8" s="89">
        <f t="shared" si="13"/>
        <v>9487.9518072289902</v>
      </c>
      <c r="HC8" s="89">
        <f t="shared" si="13"/>
        <v>9312.2489959840095</v>
      </c>
      <c r="HD8" s="89">
        <f t="shared" si="13"/>
        <v>9136.5461847390288</v>
      </c>
      <c r="HE8" s="89">
        <f t="shared" si="13"/>
        <v>8960.8433734940481</v>
      </c>
      <c r="HF8" s="89">
        <f t="shared" si="13"/>
        <v>8785.1405622490674</v>
      </c>
      <c r="HG8" s="89">
        <f t="shared" si="13"/>
        <v>8609.4377510040867</v>
      </c>
      <c r="HH8" s="89">
        <f t="shared" si="13"/>
        <v>8433.7349397591061</v>
      </c>
      <c r="HI8" s="89">
        <f t="shared" si="13"/>
        <v>8258.0321285141254</v>
      </c>
      <c r="HJ8" s="89">
        <f t="shared" si="13"/>
        <v>8082.3293172691456</v>
      </c>
      <c r="HK8" s="89">
        <f t="shared" si="13"/>
        <v>7906.6265060241658</v>
      </c>
      <c r="HL8" s="89">
        <f t="shared" si="13"/>
        <v>7730.923694779186</v>
      </c>
      <c r="HM8" s="89">
        <f t="shared" si="13"/>
        <v>7555.2208835342062</v>
      </c>
      <c r="HN8" s="89">
        <f t="shared" si="13"/>
        <v>7379.5180722892264</v>
      </c>
      <c r="HO8" s="89">
        <f t="shared" si="13"/>
        <v>7203.8152610442467</v>
      </c>
      <c r="HP8" s="89">
        <f t="shared" si="13"/>
        <v>7028.1124497992669</v>
      </c>
      <c r="HQ8" s="89">
        <f t="shared" si="13"/>
        <v>6852.4096385542871</v>
      </c>
      <c r="HR8" s="89">
        <f t="shared" si="13"/>
        <v>6676.7068273093073</v>
      </c>
      <c r="HS8" s="89">
        <f t="shared" si="13"/>
        <v>6501.0040160643275</v>
      </c>
      <c r="HT8" s="89">
        <f t="shared" si="13"/>
        <v>6325.3012048193477</v>
      </c>
      <c r="HU8" s="89">
        <f t="shared" si="13"/>
        <v>6149.5983935743679</v>
      </c>
      <c r="HV8" s="89">
        <f t="shared" si="13"/>
        <v>5973.8955823293882</v>
      </c>
      <c r="HW8" s="89">
        <f t="shared" si="13"/>
        <v>5798.1927710844084</v>
      </c>
      <c r="HX8" s="89">
        <f t="shared" si="13"/>
        <v>5622.4899598394286</v>
      </c>
      <c r="HY8" s="89">
        <f t="shared" si="13"/>
        <v>5446.7871485944488</v>
      </c>
      <c r="HZ8" s="89">
        <f t="shared" si="13"/>
        <v>5271.084337349469</v>
      </c>
      <c r="IA8" s="89">
        <f t="shared" si="13"/>
        <v>5095.3815261044892</v>
      </c>
      <c r="IB8" s="89">
        <f t="shared" si="13"/>
        <v>4919.6787148595095</v>
      </c>
      <c r="IC8" s="89">
        <f t="shared" si="13"/>
        <v>4743.9759036145297</v>
      </c>
      <c r="ID8" s="89">
        <f t="shared" si="13"/>
        <v>4568.2730923695499</v>
      </c>
      <c r="IE8" s="89">
        <f t="shared" si="13"/>
        <v>4392.5702811245701</v>
      </c>
      <c r="IF8" s="89">
        <f t="shared" si="13"/>
        <v>4216.8674698795903</v>
      </c>
      <c r="IG8" s="89">
        <f t="shared" si="13"/>
        <v>4041.1646586346105</v>
      </c>
      <c r="IH8" s="89">
        <f t="shared" si="13"/>
        <v>3865.4618473896307</v>
      </c>
      <c r="II8" s="89">
        <f t="shared" si="13"/>
        <v>3689.759036144651</v>
      </c>
      <c r="IJ8" s="89">
        <f t="shared" si="13"/>
        <v>3514.0562248996712</v>
      </c>
      <c r="IK8" s="89">
        <f t="shared" si="13"/>
        <v>3338.3534136546914</v>
      </c>
      <c r="IL8" s="89">
        <f t="shared" si="13"/>
        <v>3162.6506024097116</v>
      </c>
      <c r="IM8" s="89">
        <f t="shared" si="13"/>
        <v>2986.9477911647318</v>
      </c>
      <c r="IN8" s="89">
        <f t="shared" si="13"/>
        <v>2811.244979919752</v>
      </c>
      <c r="IO8" s="89">
        <f t="shared" si="13"/>
        <v>2635.5421686747723</v>
      </c>
      <c r="IP8" s="89">
        <f t="shared" si="13"/>
        <v>2459.8393574297925</v>
      </c>
      <c r="IQ8" s="89">
        <f t="shared" si="13"/>
        <v>2284.1365461848127</v>
      </c>
      <c r="IR8" s="89">
        <f t="shared" si="9"/>
        <v>2108.4337349398329</v>
      </c>
      <c r="IS8" s="89">
        <f t="shared" si="5"/>
        <v>1932.7309236948529</v>
      </c>
      <c r="IT8" s="89">
        <f t="shared" si="5"/>
        <v>1757.0281124498729</v>
      </c>
      <c r="IU8" s="89">
        <f t="shared" si="5"/>
        <v>1581.3253012048929</v>
      </c>
      <c r="IV8" s="89">
        <f t="shared" si="5"/>
        <v>1405.6224899599129</v>
      </c>
      <c r="IW8" s="89">
        <f t="shared" si="5"/>
        <v>1229.9196787149328</v>
      </c>
      <c r="IX8" s="89">
        <f t="shared" si="5"/>
        <v>1054.2168674699528</v>
      </c>
      <c r="IY8" s="89">
        <f t="shared" si="5"/>
        <v>878.51405622497293</v>
      </c>
      <c r="IZ8" s="89">
        <f t="shared" si="5"/>
        <v>702.81124497999303</v>
      </c>
      <c r="JA8" s="89">
        <f t="shared" si="5"/>
        <v>527.10843373501314</v>
      </c>
      <c r="JB8" s="89">
        <f t="shared" si="5"/>
        <v>351.40562249003324</v>
      </c>
      <c r="JC8" s="89">
        <f t="shared" si="5"/>
        <v>175.70281124505331</v>
      </c>
      <c r="JD8" s="89">
        <f t="shared" si="5"/>
        <v>7.3384853749303147E-11</v>
      </c>
      <c r="JE8" s="89">
        <f t="shared" si="5"/>
        <v>0</v>
      </c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</row>
    <row r="9" spans="1:281" x14ac:dyDescent="0.25">
      <c r="A9" s="41"/>
      <c r="B9" s="45"/>
      <c r="C9" s="91" t="s">
        <v>90</v>
      </c>
      <c r="D9" s="92">
        <v>8</v>
      </c>
      <c r="E9" s="8"/>
      <c r="F9" s="46"/>
      <c r="G9" s="52"/>
      <c r="H9" s="52"/>
      <c r="I9" s="52"/>
      <c r="K9" s="100" t="str">
        <f t="shared" si="6"/>
        <v>Average mass of Rocket plus Payload this period</v>
      </c>
      <c r="L9" s="100"/>
      <c r="M9" s="100"/>
      <c r="N9" s="100"/>
      <c r="O9" s="98">
        <f t="shared" si="10"/>
        <v>51000</v>
      </c>
      <c r="P9" s="89">
        <f t="shared" si="0"/>
        <v>50912.148594377511</v>
      </c>
      <c r="Q9" s="89">
        <f t="shared" si="0"/>
        <v>50736.445783132534</v>
      </c>
      <c r="R9" s="89">
        <f t="shared" si="0"/>
        <v>50560.742971887557</v>
      </c>
      <c r="S9" s="89">
        <f t="shared" si="0"/>
        <v>50385.04016064258</v>
      </c>
      <c r="T9" s="89">
        <f t="shared" si="0"/>
        <v>50209.337349397603</v>
      </c>
      <c r="U9" s="89">
        <f t="shared" si="0"/>
        <v>50033.634538152626</v>
      </c>
      <c r="V9" s="89">
        <f t="shared" si="0"/>
        <v>49857.931726907649</v>
      </c>
      <c r="W9" s="89">
        <f t="shared" si="0"/>
        <v>49682.228915662672</v>
      </c>
      <c r="X9" s="89">
        <f t="shared" si="0"/>
        <v>49506.526104417695</v>
      </c>
      <c r="Y9" s="89">
        <f t="shared" si="0"/>
        <v>49330.823293172718</v>
      </c>
      <c r="Z9" s="89">
        <f t="shared" si="0"/>
        <v>49155.120481927741</v>
      </c>
      <c r="AA9" s="89">
        <f t="shared" si="0"/>
        <v>48979.417670682764</v>
      </c>
      <c r="AB9" s="89">
        <f t="shared" si="0"/>
        <v>48803.714859437787</v>
      </c>
      <c r="AC9" s="89">
        <f t="shared" si="0"/>
        <v>48628.01204819281</v>
      </c>
      <c r="AD9" s="89">
        <f t="shared" si="0"/>
        <v>48452.309236947833</v>
      </c>
      <c r="AE9" s="89">
        <f t="shared" si="0"/>
        <v>48276.606425702856</v>
      </c>
      <c r="AF9" s="89">
        <f t="shared" si="0"/>
        <v>48100.903614457879</v>
      </c>
      <c r="AG9" s="89">
        <f t="shared" si="0"/>
        <v>47925.200803212902</v>
      </c>
      <c r="AH9" s="89">
        <f t="shared" si="0"/>
        <v>47749.497991967924</v>
      </c>
      <c r="AI9" s="89">
        <f t="shared" si="0"/>
        <v>47573.795180722947</v>
      </c>
      <c r="AJ9" s="89">
        <f t="shared" si="0"/>
        <v>47398.09236947797</v>
      </c>
      <c r="AK9" s="89">
        <f t="shared" si="0"/>
        <v>47222.389558232993</v>
      </c>
      <c r="AL9" s="89">
        <f t="shared" si="0"/>
        <v>47046.686746988016</v>
      </c>
      <c r="AM9" s="89">
        <f t="shared" si="0"/>
        <v>46870.983935743039</v>
      </c>
      <c r="AN9" s="89">
        <f t="shared" si="0"/>
        <v>46695.281124498062</v>
      </c>
      <c r="AO9" s="89">
        <f t="shared" si="0"/>
        <v>46519.578313253085</v>
      </c>
      <c r="AP9" s="89">
        <f t="shared" si="0"/>
        <v>46343.875502008108</v>
      </c>
      <c r="AQ9" s="89">
        <f t="shared" si="0"/>
        <v>46168.172690763131</v>
      </c>
      <c r="AR9" s="89">
        <f t="shared" si="0"/>
        <v>45992.469879518154</v>
      </c>
      <c r="AS9" s="89">
        <f t="shared" si="0"/>
        <v>45816.767068273177</v>
      </c>
      <c r="AT9" s="89">
        <f t="shared" si="0"/>
        <v>45641.0642570282</v>
      </c>
      <c r="AU9" s="89">
        <f t="shared" si="0"/>
        <v>45465.361445783223</v>
      </c>
      <c r="AV9" s="89">
        <f t="shared" si="0"/>
        <v>45289.658634538246</v>
      </c>
      <c r="AW9" s="89">
        <f t="shared" si="0"/>
        <v>45113.955823293269</v>
      </c>
      <c r="AX9" s="89">
        <f t="shared" si="0"/>
        <v>44938.253012048292</v>
      </c>
      <c r="AY9" s="89">
        <f t="shared" si="0"/>
        <v>44762.550200803315</v>
      </c>
      <c r="AZ9" s="89">
        <f t="shared" si="0"/>
        <v>44586.847389558337</v>
      </c>
      <c r="BA9" s="89">
        <f t="shared" si="0"/>
        <v>44411.14457831336</v>
      </c>
      <c r="BB9" s="89">
        <f t="shared" si="0"/>
        <v>44235.441767068383</v>
      </c>
      <c r="BC9" s="89">
        <f t="shared" si="0"/>
        <v>44059.738955823406</v>
      </c>
      <c r="BD9" s="89">
        <f t="shared" si="0"/>
        <v>43884.036144578429</v>
      </c>
      <c r="BE9" s="89">
        <f t="shared" ref="BE9:BE13" si="14">AT55</f>
        <v>43708.333333333452</v>
      </c>
      <c r="BF9" s="89">
        <f t="shared" si="11"/>
        <v>43532.630522088475</v>
      </c>
      <c r="BG9" s="89">
        <f t="shared" si="11"/>
        <v>43356.927710843498</v>
      </c>
      <c r="BH9" s="89">
        <f t="shared" si="11"/>
        <v>43181.224899598521</v>
      </c>
      <c r="BI9" s="89">
        <f t="shared" si="11"/>
        <v>43005.522088353544</v>
      </c>
      <c r="BJ9" s="89">
        <f t="shared" si="11"/>
        <v>42829.819277108567</v>
      </c>
      <c r="BK9" s="89">
        <f t="shared" si="11"/>
        <v>42654.11646586359</v>
      </c>
      <c r="BL9" s="89">
        <f t="shared" si="11"/>
        <v>42478.413654618613</v>
      </c>
      <c r="BM9" s="89">
        <f t="shared" si="11"/>
        <v>42302.710843373636</v>
      </c>
      <c r="BN9" s="89">
        <f t="shared" si="11"/>
        <v>42127.008032128659</v>
      </c>
      <c r="BO9" s="89">
        <f t="shared" si="11"/>
        <v>41951.305220883682</v>
      </c>
      <c r="BP9" s="89">
        <f t="shared" si="11"/>
        <v>41775.602409638705</v>
      </c>
      <c r="BQ9" s="89">
        <f t="shared" si="11"/>
        <v>41599.899598393728</v>
      </c>
      <c r="BR9" s="89">
        <f t="shared" si="11"/>
        <v>41424.19678714875</v>
      </c>
      <c r="BS9" s="89">
        <f t="shared" si="11"/>
        <v>41248.493975903773</v>
      </c>
      <c r="BT9" s="89">
        <f t="shared" si="11"/>
        <v>41072.791164658796</v>
      </c>
      <c r="BU9" s="89">
        <f t="shared" si="11"/>
        <v>40897.088353413819</v>
      </c>
      <c r="BV9" s="89">
        <f t="shared" si="11"/>
        <v>40721.385542168842</v>
      </c>
      <c r="BW9" s="89">
        <f t="shared" si="11"/>
        <v>40545.682730923865</v>
      </c>
      <c r="BX9" s="89">
        <f t="shared" si="11"/>
        <v>40369.979919678888</v>
      </c>
      <c r="BY9" s="89">
        <f t="shared" si="11"/>
        <v>40194.277108433911</v>
      </c>
      <c r="BZ9" s="89">
        <f t="shared" si="11"/>
        <v>40018.574297188934</v>
      </c>
      <c r="CA9" s="89">
        <f t="shared" si="11"/>
        <v>39842.871485943957</v>
      </c>
      <c r="CB9" s="89">
        <f t="shared" si="11"/>
        <v>39667.16867469898</v>
      </c>
      <c r="CC9" s="89">
        <f t="shared" si="11"/>
        <v>39491.465863454003</v>
      </c>
      <c r="CD9" s="89">
        <f t="shared" si="11"/>
        <v>39315.763052209026</v>
      </c>
      <c r="CE9" s="89">
        <f t="shared" si="11"/>
        <v>39140.060240964049</v>
      </c>
      <c r="CF9" s="89">
        <f t="shared" si="11"/>
        <v>38964.357429719072</v>
      </c>
      <c r="CG9" s="89">
        <f t="shared" si="11"/>
        <v>38788.654618474095</v>
      </c>
      <c r="CH9" s="89">
        <f t="shared" si="11"/>
        <v>38612.951807229118</v>
      </c>
      <c r="CI9" s="89">
        <f t="shared" si="11"/>
        <v>38437.24899598414</v>
      </c>
      <c r="CJ9" s="89">
        <f t="shared" si="11"/>
        <v>38261.546184739163</v>
      </c>
      <c r="CK9" s="89">
        <f t="shared" si="11"/>
        <v>38085.843373494186</v>
      </c>
      <c r="CL9" s="89">
        <f t="shared" si="11"/>
        <v>37910.140562249209</v>
      </c>
      <c r="CM9" s="89">
        <f t="shared" si="11"/>
        <v>37734.437751004232</v>
      </c>
      <c r="CN9" s="89">
        <f t="shared" si="11"/>
        <v>37558.734939759255</v>
      </c>
      <c r="CO9" s="89">
        <f t="shared" si="11"/>
        <v>37383.032128514278</v>
      </c>
      <c r="CP9" s="89">
        <f t="shared" si="11"/>
        <v>37207.329317269301</v>
      </c>
      <c r="CQ9" s="89">
        <f t="shared" si="11"/>
        <v>37031.626506024324</v>
      </c>
      <c r="CR9" s="89">
        <f t="shared" si="11"/>
        <v>36855.923694779347</v>
      </c>
      <c r="CS9" s="89">
        <f t="shared" si="11"/>
        <v>36680.22088353437</v>
      </c>
      <c r="CT9" s="89">
        <f t="shared" si="11"/>
        <v>36504.518072289393</v>
      </c>
      <c r="CU9" s="89">
        <f t="shared" si="12"/>
        <v>36328.815261044416</v>
      </c>
      <c r="CV9" s="89">
        <f t="shared" si="11"/>
        <v>36153.112449799439</v>
      </c>
      <c r="CW9" s="89">
        <f t="shared" si="11"/>
        <v>35977.409638554462</v>
      </c>
      <c r="CX9" s="89">
        <f t="shared" si="11"/>
        <v>35801.706827309485</v>
      </c>
      <c r="CY9" s="89">
        <f t="shared" si="11"/>
        <v>35626.004016064508</v>
      </c>
      <c r="CZ9" s="89">
        <f t="shared" si="11"/>
        <v>35450.301204819531</v>
      </c>
      <c r="DA9" s="89">
        <f t="shared" si="11"/>
        <v>35274.598393574553</v>
      </c>
      <c r="DB9" s="89">
        <f t="shared" si="11"/>
        <v>35098.895582329576</v>
      </c>
      <c r="DC9" s="89">
        <f t="shared" si="11"/>
        <v>34923.192771084599</v>
      </c>
      <c r="DD9" s="89">
        <f t="shared" si="11"/>
        <v>34747.489959839622</v>
      </c>
      <c r="DE9" s="89">
        <f t="shared" si="11"/>
        <v>34571.787148594645</v>
      </c>
      <c r="DF9" s="89">
        <f t="shared" si="11"/>
        <v>34396.084337349668</v>
      </c>
      <c r="DG9" s="89">
        <f t="shared" si="11"/>
        <v>34220.381526104691</v>
      </c>
      <c r="DH9" s="89">
        <f t="shared" si="11"/>
        <v>34044.678714859714</v>
      </c>
      <c r="DI9" s="89">
        <f t="shared" si="11"/>
        <v>33868.975903614737</v>
      </c>
      <c r="DJ9" s="89">
        <f t="shared" si="11"/>
        <v>33693.27309236976</v>
      </c>
      <c r="DK9" s="89">
        <f t="shared" si="11"/>
        <v>33517.570281124783</v>
      </c>
      <c r="DL9" s="89">
        <f t="shared" si="11"/>
        <v>33341.867469879806</v>
      </c>
      <c r="DM9" s="89">
        <f t="shared" si="7"/>
        <v>33166.164658634829</v>
      </c>
      <c r="DN9" s="89">
        <f t="shared" si="2"/>
        <v>32990.461847389852</v>
      </c>
      <c r="DO9" s="89">
        <f t="shared" si="2"/>
        <v>32814.759036144875</v>
      </c>
      <c r="DP9" s="89">
        <f t="shared" si="2"/>
        <v>32639.05622489989</v>
      </c>
      <c r="DQ9" s="89">
        <f t="shared" si="2"/>
        <v>32463.353413654913</v>
      </c>
      <c r="DR9" s="89">
        <f t="shared" si="2"/>
        <v>32287.650602409929</v>
      </c>
      <c r="DS9" s="89">
        <f t="shared" si="2"/>
        <v>32111.947791164952</v>
      </c>
      <c r="DT9" s="89">
        <f t="shared" si="2"/>
        <v>31936.244979919968</v>
      </c>
      <c r="DU9" s="89">
        <f t="shared" si="2"/>
        <v>31760.542168674991</v>
      </c>
      <c r="DV9" s="89">
        <f t="shared" si="2"/>
        <v>31584.839357430006</v>
      </c>
      <c r="DW9" s="89">
        <f t="shared" si="2"/>
        <v>31409.136546185029</v>
      </c>
      <c r="DX9" s="89">
        <f t="shared" si="2"/>
        <v>31233.433734940045</v>
      </c>
      <c r="DY9" s="89">
        <f t="shared" si="2"/>
        <v>31057.730923695068</v>
      </c>
      <c r="DZ9" s="89">
        <f t="shared" si="2"/>
        <v>30882.028112450083</v>
      </c>
      <c r="EA9" s="89">
        <f t="shared" si="2"/>
        <v>30706.325301205106</v>
      </c>
      <c r="EB9" s="89">
        <f t="shared" si="2"/>
        <v>30530.622489960122</v>
      </c>
      <c r="EC9" s="89">
        <f t="shared" si="2"/>
        <v>30354.919678715145</v>
      </c>
      <c r="ED9" s="89">
        <f t="shared" si="2"/>
        <v>30179.216867470161</v>
      </c>
      <c r="EE9" s="89">
        <f t="shared" si="2"/>
        <v>30003.514056225184</v>
      </c>
      <c r="EF9" s="89">
        <f t="shared" si="2"/>
        <v>29827.811244980199</v>
      </c>
      <c r="EG9" s="89">
        <f t="shared" si="2"/>
        <v>29652.108433735222</v>
      </c>
      <c r="EH9" s="89">
        <f t="shared" si="2"/>
        <v>29476.405622490238</v>
      </c>
      <c r="EI9" s="89">
        <f t="shared" si="2"/>
        <v>29300.702811245261</v>
      </c>
      <c r="EJ9" s="89">
        <f t="shared" si="2"/>
        <v>29125.000000000276</v>
      </c>
      <c r="EK9" s="89">
        <f t="shared" si="2"/>
        <v>28949.297188755299</v>
      </c>
      <c r="EL9" s="89">
        <f t="shared" si="2"/>
        <v>28773.594377510315</v>
      </c>
      <c r="EM9" s="89">
        <f t="shared" si="2"/>
        <v>28597.891566265338</v>
      </c>
      <c r="EN9" s="89">
        <f t="shared" si="2"/>
        <v>28422.188755020354</v>
      </c>
      <c r="EO9" s="89">
        <f t="shared" ref="DN9:FB13" si="15">ED55</f>
        <v>28246.485943775377</v>
      </c>
      <c r="EP9" s="89">
        <f t="shared" si="15"/>
        <v>28070.783132530392</v>
      </c>
      <c r="EQ9" s="89">
        <f t="shared" si="15"/>
        <v>27895.080321285415</v>
      </c>
      <c r="ER9" s="89">
        <f t="shared" si="15"/>
        <v>27719.377510040431</v>
      </c>
      <c r="ES9" s="89">
        <f t="shared" si="15"/>
        <v>27543.674698795454</v>
      </c>
      <c r="ET9" s="89">
        <f t="shared" si="15"/>
        <v>27367.97188755047</v>
      </c>
      <c r="EU9" s="89">
        <f t="shared" si="15"/>
        <v>27192.269076305492</v>
      </c>
      <c r="EV9" s="89">
        <f t="shared" si="15"/>
        <v>27016.566265060508</v>
      </c>
      <c r="EW9" s="89">
        <f t="shared" si="15"/>
        <v>26840.863453815531</v>
      </c>
      <c r="EX9" s="89">
        <f t="shared" si="15"/>
        <v>26665.160642570547</v>
      </c>
      <c r="EY9" s="89">
        <f t="shared" si="15"/>
        <v>26489.45783132557</v>
      </c>
      <c r="EZ9" s="89">
        <f t="shared" si="15"/>
        <v>26313.755020080585</v>
      </c>
      <c r="FA9" s="89">
        <f t="shared" si="15"/>
        <v>26138.052208835608</v>
      </c>
      <c r="FB9" s="89">
        <f t="shared" si="15"/>
        <v>25962.349397590624</v>
      </c>
      <c r="FC9" s="89">
        <f t="shared" si="3"/>
        <v>25786.646586345647</v>
      </c>
      <c r="FD9" s="89">
        <f t="shared" si="3"/>
        <v>25610.943775100663</v>
      </c>
      <c r="FE9" s="89">
        <f t="shared" si="3"/>
        <v>25435.240963855686</v>
      </c>
      <c r="FF9" s="89">
        <f t="shared" si="3"/>
        <v>25259.538152610701</v>
      </c>
      <c r="FG9" s="89">
        <f t="shared" si="3"/>
        <v>25083.835341365724</v>
      </c>
      <c r="FH9" s="89">
        <f t="shared" si="3"/>
        <v>24908.13253012074</v>
      </c>
      <c r="FI9" s="89">
        <f t="shared" si="3"/>
        <v>24732.429718875763</v>
      </c>
      <c r="FJ9" s="89">
        <f t="shared" si="3"/>
        <v>24556.726907630778</v>
      </c>
      <c r="FK9" s="89">
        <f t="shared" si="3"/>
        <v>24381.024096385801</v>
      </c>
      <c r="FL9" s="89">
        <f t="shared" si="3"/>
        <v>24205.321285140817</v>
      </c>
      <c r="FM9" s="89">
        <f t="shared" si="3"/>
        <v>24029.61847389584</v>
      </c>
      <c r="FN9" s="89">
        <f t="shared" si="3"/>
        <v>23853.915662650856</v>
      </c>
      <c r="FO9" s="89">
        <f t="shared" si="3"/>
        <v>23678.212851405879</v>
      </c>
      <c r="FP9" s="89">
        <f t="shared" si="3"/>
        <v>23502.510040160894</v>
      </c>
      <c r="FQ9" s="89">
        <f t="shared" si="3"/>
        <v>23326.807228915917</v>
      </c>
      <c r="FR9" s="89">
        <f t="shared" si="3"/>
        <v>23151.104417670933</v>
      </c>
      <c r="FS9" s="89">
        <f t="shared" si="3"/>
        <v>22975.401606425956</v>
      </c>
      <c r="FT9" s="89">
        <f t="shared" si="3"/>
        <v>22799.698795180972</v>
      </c>
      <c r="FU9" s="89">
        <f t="shared" si="3"/>
        <v>22623.995983935994</v>
      </c>
      <c r="FV9" s="89">
        <f t="shared" si="3"/>
        <v>22448.29317269101</v>
      </c>
      <c r="FW9" s="89">
        <f t="shared" si="3"/>
        <v>22272.590361446033</v>
      </c>
      <c r="FX9" s="89">
        <f t="shared" si="3"/>
        <v>22096.887550201049</v>
      </c>
      <c r="FY9" s="89">
        <f t="shared" si="3"/>
        <v>21921.184738956072</v>
      </c>
      <c r="FZ9" s="89">
        <f t="shared" si="3"/>
        <v>21745.481927711087</v>
      </c>
      <c r="GA9" s="89">
        <f t="shared" si="3"/>
        <v>21569.77911646611</v>
      </c>
      <c r="GB9" s="89">
        <f t="shared" si="3"/>
        <v>21394.076305221126</v>
      </c>
      <c r="GC9" s="89">
        <f t="shared" si="3"/>
        <v>21218.373493976149</v>
      </c>
      <c r="GD9" s="89">
        <f t="shared" si="3"/>
        <v>21042.670682731165</v>
      </c>
      <c r="GE9" s="89">
        <f t="shared" si="3"/>
        <v>20866.967871486188</v>
      </c>
      <c r="GF9" s="89">
        <f t="shared" si="3"/>
        <v>20691.265060241203</v>
      </c>
      <c r="GG9" s="89">
        <f t="shared" si="3"/>
        <v>20515.562248996226</v>
      </c>
      <c r="GH9" s="89">
        <f t="shared" si="3"/>
        <v>20339.859437751242</v>
      </c>
      <c r="GI9" s="89">
        <f t="shared" si="8"/>
        <v>20164.156626506265</v>
      </c>
      <c r="GJ9" s="89">
        <f t="shared" si="13"/>
        <v>19988.45381526128</v>
      </c>
      <c r="GK9" s="89">
        <f t="shared" si="13"/>
        <v>19812.751004016303</v>
      </c>
      <c r="GL9" s="89">
        <f t="shared" si="13"/>
        <v>19637.048192771319</v>
      </c>
      <c r="GM9" s="89">
        <f t="shared" si="13"/>
        <v>19461.345381526342</v>
      </c>
      <c r="GN9" s="89">
        <f t="shared" si="13"/>
        <v>19285.642570281358</v>
      </c>
      <c r="GO9" s="89">
        <f t="shared" si="13"/>
        <v>19109.939759036381</v>
      </c>
      <c r="GP9" s="89">
        <f t="shared" si="13"/>
        <v>18934.236947791396</v>
      </c>
      <c r="GQ9" s="89">
        <f t="shared" si="13"/>
        <v>18758.534136546419</v>
      </c>
      <c r="GR9" s="89">
        <f t="shared" si="13"/>
        <v>18582.831325301435</v>
      </c>
      <c r="GS9" s="89">
        <f t="shared" si="13"/>
        <v>18407.128514056458</v>
      </c>
      <c r="GT9" s="89">
        <f t="shared" si="13"/>
        <v>18231.425702811473</v>
      </c>
      <c r="GU9" s="89">
        <f t="shared" si="13"/>
        <v>18055.722891566496</v>
      </c>
      <c r="GV9" s="89">
        <f t="shared" si="13"/>
        <v>17880.020080321512</v>
      </c>
      <c r="GW9" s="89">
        <f t="shared" si="13"/>
        <v>17704.317269076535</v>
      </c>
      <c r="GX9" s="89">
        <f t="shared" si="13"/>
        <v>17528.614457831551</v>
      </c>
      <c r="GY9" s="89">
        <f t="shared" si="13"/>
        <v>17352.911646586574</v>
      </c>
      <c r="GZ9" s="89">
        <f t="shared" si="13"/>
        <v>17177.208835341589</v>
      </c>
      <c r="HA9" s="89">
        <f t="shared" si="13"/>
        <v>17001.506024096612</v>
      </c>
      <c r="HB9" s="89">
        <f t="shared" si="13"/>
        <v>16825.803212851628</v>
      </c>
      <c r="HC9" s="89">
        <f t="shared" si="13"/>
        <v>16650.100401606651</v>
      </c>
      <c r="HD9" s="89">
        <f t="shared" si="13"/>
        <v>16474.397590361667</v>
      </c>
      <c r="HE9" s="89">
        <f t="shared" si="13"/>
        <v>16298.694779116688</v>
      </c>
      <c r="HF9" s="89">
        <f t="shared" si="13"/>
        <v>16122.991967871707</v>
      </c>
      <c r="HG9" s="89">
        <f t="shared" si="13"/>
        <v>15947.289156626726</v>
      </c>
      <c r="HH9" s="89">
        <f t="shared" si="13"/>
        <v>15771.586345381746</v>
      </c>
      <c r="HI9" s="89">
        <f t="shared" si="13"/>
        <v>15595.883534136765</v>
      </c>
      <c r="HJ9" s="89">
        <f t="shared" si="13"/>
        <v>15420.180722891784</v>
      </c>
      <c r="HK9" s="89">
        <f t="shared" si="13"/>
        <v>15244.477911646803</v>
      </c>
      <c r="HL9" s="89">
        <f t="shared" si="13"/>
        <v>15068.775100401823</v>
      </c>
      <c r="HM9" s="89">
        <f t="shared" si="13"/>
        <v>14893.072289156842</v>
      </c>
      <c r="HN9" s="89">
        <f t="shared" si="13"/>
        <v>14717.369477911861</v>
      </c>
      <c r="HO9" s="89">
        <f t="shared" si="13"/>
        <v>14541.666666666881</v>
      </c>
      <c r="HP9" s="89">
        <f t="shared" si="13"/>
        <v>14365.9638554219</v>
      </c>
      <c r="HQ9" s="89">
        <f t="shared" si="13"/>
        <v>14190.261044176919</v>
      </c>
      <c r="HR9" s="89">
        <f t="shared" si="13"/>
        <v>14014.558232931939</v>
      </c>
      <c r="HS9" s="89">
        <f t="shared" si="13"/>
        <v>13838.855421686958</v>
      </c>
      <c r="HT9" s="89">
        <f t="shared" si="13"/>
        <v>13663.152610441977</v>
      </c>
      <c r="HU9" s="89">
        <f t="shared" si="13"/>
        <v>13487.449799196997</v>
      </c>
      <c r="HV9" s="89">
        <f t="shared" si="13"/>
        <v>13311.746987952016</v>
      </c>
      <c r="HW9" s="89">
        <f t="shared" si="13"/>
        <v>13136.044176707035</v>
      </c>
      <c r="HX9" s="89">
        <f t="shared" si="13"/>
        <v>12960.341365462054</v>
      </c>
      <c r="HY9" s="89">
        <f t="shared" si="13"/>
        <v>12784.638554217074</v>
      </c>
      <c r="HZ9" s="89">
        <f t="shared" si="13"/>
        <v>12608.935742972093</v>
      </c>
      <c r="IA9" s="89">
        <f t="shared" si="13"/>
        <v>12433.232931727112</v>
      </c>
      <c r="IB9" s="89">
        <f t="shared" si="13"/>
        <v>12257.530120482132</v>
      </c>
      <c r="IC9" s="89">
        <f t="shared" si="13"/>
        <v>12081.827309237151</v>
      </c>
      <c r="ID9" s="89">
        <f t="shared" si="13"/>
        <v>11906.12449799217</v>
      </c>
      <c r="IE9" s="89">
        <f t="shared" si="13"/>
        <v>11730.42168674719</v>
      </c>
      <c r="IF9" s="89">
        <f t="shared" si="13"/>
        <v>11554.718875502209</v>
      </c>
      <c r="IG9" s="89">
        <f t="shared" si="13"/>
        <v>11379.016064257228</v>
      </c>
      <c r="IH9" s="89">
        <f t="shared" si="13"/>
        <v>11203.313253012248</v>
      </c>
      <c r="II9" s="89">
        <f t="shared" si="13"/>
        <v>11027.610441767267</v>
      </c>
      <c r="IJ9" s="89">
        <f t="shared" si="13"/>
        <v>10851.907630522286</v>
      </c>
      <c r="IK9" s="89">
        <f t="shared" si="13"/>
        <v>10676.204819277305</v>
      </c>
      <c r="IL9" s="89">
        <f t="shared" si="13"/>
        <v>10500.502008032325</v>
      </c>
      <c r="IM9" s="89">
        <f t="shared" si="13"/>
        <v>10324.799196787344</v>
      </c>
      <c r="IN9" s="89">
        <f t="shared" si="13"/>
        <v>10149.096385542363</v>
      </c>
      <c r="IO9" s="89">
        <f t="shared" si="13"/>
        <v>9973.3935742973827</v>
      </c>
      <c r="IP9" s="89">
        <f t="shared" si="13"/>
        <v>9797.690763052402</v>
      </c>
      <c r="IQ9" s="89">
        <f t="shared" si="13"/>
        <v>9621.9879518074213</v>
      </c>
      <c r="IR9" s="89">
        <f t="shared" si="9"/>
        <v>9446.2851405624406</v>
      </c>
      <c r="IS9" s="89">
        <f t="shared" si="5"/>
        <v>9270.5823293174599</v>
      </c>
      <c r="IT9" s="89">
        <f t="shared" si="5"/>
        <v>9094.8795180724792</v>
      </c>
      <c r="IU9" s="89">
        <f t="shared" si="5"/>
        <v>8919.1767068274985</v>
      </c>
      <c r="IV9" s="89">
        <f t="shared" si="5"/>
        <v>8743.4738955825178</v>
      </c>
      <c r="IW9" s="89">
        <f t="shared" si="5"/>
        <v>8567.7710843375371</v>
      </c>
      <c r="IX9" s="89">
        <f t="shared" si="5"/>
        <v>8392.0682730925564</v>
      </c>
      <c r="IY9" s="89">
        <f t="shared" si="5"/>
        <v>8216.3654618475757</v>
      </c>
      <c r="IZ9" s="89">
        <f t="shared" si="5"/>
        <v>8040.6626506025968</v>
      </c>
      <c r="JA9" s="89">
        <f t="shared" si="5"/>
        <v>7864.9598393576161</v>
      </c>
      <c r="JB9" s="89">
        <f t="shared" si="5"/>
        <v>7689.2570281126373</v>
      </c>
      <c r="JC9" s="89">
        <f t="shared" si="5"/>
        <v>7513.5542168676566</v>
      </c>
      <c r="JD9" s="89">
        <f t="shared" si="5"/>
        <v>7337.8514056226777</v>
      </c>
      <c r="JE9" s="89">
        <f t="shared" si="5"/>
        <v>7250.000000000151</v>
      </c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</row>
    <row r="10" spans="1:281" x14ac:dyDescent="0.25">
      <c r="A10" s="41"/>
      <c r="B10" s="45"/>
      <c r="C10" s="91" t="s">
        <v>89</v>
      </c>
      <c r="D10" s="92">
        <v>300</v>
      </c>
      <c r="E10" s="8"/>
      <c r="F10" s="46"/>
      <c r="G10" s="52"/>
      <c r="H10" s="52"/>
      <c r="I10" s="52"/>
      <c r="K10" s="100" t="str">
        <f t="shared" si="6"/>
        <v>Thrust in kilograms</v>
      </c>
      <c r="L10" s="100"/>
      <c r="M10" s="100"/>
      <c r="N10" s="100"/>
      <c r="O10" s="98"/>
      <c r="P10" s="89">
        <f t="shared" si="0"/>
        <v>75000</v>
      </c>
      <c r="Q10" s="89">
        <f t="shared" si="0"/>
        <v>75000</v>
      </c>
      <c r="R10" s="89">
        <f t="shared" si="0"/>
        <v>75000</v>
      </c>
      <c r="S10" s="89">
        <f t="shared" si="0"/>
        <v>75000</v>
      </c>
      <c r="T10" s="89">
        <f t="shared" si="0"/>
        <v>75000</v>
      </c>
      <c r="U10" s="89">
        <f t="shared" si="0"/>
        <v>75000</v>
      </c>
      <c r="V10" s="89">
        <f t="shared" si="0"/>
        <v>75000</v>
      </c>
      <c r="W10" s="89">
        <f t="shared" si="0"/>
        <v>75000</v>
      </c>
      <c r="X10" s="89">
        <f t="shared" si="0"/>
        <v>75000</v>
      </c>
      <c r="Y10" s="89">
        <f t="shared" ref="Y10:Y13" si="16">N56</f>
        <v>75000</v>
      </c>
      <c r="Z10" s="89">
        <f t="shared" ref="Z10:Z13" si="17">O56</f>
        <v>75000</v>
      </c>
      <c r="AA10" s="89">
        <f t="shared" ref="AA10:AA13" si="18">P56</f>
        <v>75000</v>
      </c>
      <c r="AB10" s="89">
        <f t="shared" ref="AB10:AB13" si="19">Q56</f>
        <v>75000</v>
      </c>
      <c r="AC10" s="89">
        <f t="shared" ref="AC10:AC13" si="20">R56</f>
        <v>75000</v>
      </c>
      <c r="AD10" s="89">
        <f t="shared" ref="AD10:AD13" si="21">S56</f>
        <v>75000</v>
      </c>
      <c r="AE10" s="89">
        <f t="shared" ref="AE10:AE13" si="22">T56</f>
        <v>75000</v>
      </c>
      <c r="AF10" s="89">
        <f t="shared" ref="AF10:AF13" si="23">U56</f>
        <v>75000</v>
      </c>
      <c r="AG10" s="89">
        <f t="shared" ref="AG10:AG13" si="24">V56</f>
        <v>75000</v>
      </c>
      <c r="AH10" s="89">
        <f t="shared" ref="AH10:AH13" si="25">W56</f>
        <v>75000</v>
      </c>
      <c r="AI10" s="89">
        <f t="shared" ref="AI10:AI13" si="26">X56</f>
        <v>75000</v>
      </c>
      <c r="AJ10" s="89">
        <f t="shared" ref="AJ10:AJ13" si="27">Y56</f>
        <v>75000</v>
      </c>
      <c r="AK10" s="89">
        <f t="shared" ref="AK10:AK13" si="28">Z56</f>
        <v>75000</v>
      </c>
      <c r="AL10" s="89">
        <f t="shared" ref="AL10:AL13" si="29">AA56</f>
        <v>75000</v>
      </c>
      <c r="AM10" s="89">
        <f t="shared" ref="AM10:AM13" si="30">AB56</f>
        <v>75000</v>
      </c>
      <c r="AN10" s="89">
        <f t="shared" ref="AN10:AN13" si="31">AC56</f>
        <v>75000</v>
      </c>
      <c r="AO10" s="89">
        <f t="shared" ref="AO10:AO13" si="32">AD56</f>
        <v>75000</v>
      </c>
      <c r="AP10" s="89">
        <f t="shared" ref="AP10:AP13" si="33">AE56</f>
        <v>75000</v>
      </c>
      <c r="AQ10" s="89">
        <f t="shared" ref="AQ10:AQ13" si="34">AF56</f>
        <v>75000</v>
      </c>
      <c r="AR10" s="89">
        <f t="shared" ref="AR10:AR13" si="35">AG56</f>
        <v>75000</v>
      </c>
      <c r="AS10" s="89">
        <f t="shared" ref="AS10:AS13" si="36">AH56</f>
        <v>75000</v>
      </c>
      <c r="AT10" s="89">
        <f t="shared" ref="AT10:AT13" si="37">AI56</f>
        <v>75000</v>
      </c>
      <c r="AU10" s="89">
        <f t="shared" ref="AU10:AU13" si="38">AJ56</f>
        <v>75000</v>
      </c>
      <c r="AV10" s="89">
        <f t="shared" ref="AV10:AV13" si="39">AK56</f>
        <v>75000</v>
      </c>
      <c r="AW10" s="89">
        <f t="shared" ref="AW10:AW13" si="40">AL56</f>
        <v>75000</v>
      </c>
      <c r="AX10" s="89">
        <f t="shared" ref="AX10:AX13" si="41">AM56</f>
        <v>75000</v>
      </c>
      <c r="AY10" s="89">
        <f t="shared" ref="AY10:AY13" si="42">AN56</f>
        <v>75000</v>
      </c>
      <c r="AZ10" s="89">
        <f t="shared" ref="AZ10:AZ13" si="43">AO56</f>
        <v>75000</v>
      </c>
      <c r="BA10" s="89">
        <f t="shared" ref="BA10:BA13" si="44">AP56</f>
        <v>75000</v>
      </c>
      <c r="BB10" s="89">
        <f t="shared" ref="BB10:BB13" si="45">AQ56</f>
        <v>75000</v>
      </c>
      <c r="BC10" s="89">
        <f t="shared" ref="BC10:BC13" si="46">AR56</f>
        <v>75000</v>
      </c>
      <c r="BD10" s="89">
        <f t="shared" ref="BD10:BD13" si="47">AS56</f>
        <v>75000</v>
      </c>
      <c r="BE10" s="89">
        <f t="shared" si="14"/>
        <v>75000</v>
      </c>
      <c r="BF10" s="89">
        <f t="shared" si="11"/>
        <v>75000</v>
      </c>
      <c r="BG10" s="89">
        <f t="shared" si="11"/>
        <v>75000</v>
      </c>
      <c r="BH10" s="89">
        <f t="shared" si="11"/>
        <v>75000</v>
      </c>
      <c r="BI10" s="89">
        <f t="shared" si="11"/>
        <v>75000</v>
      </c>
      <c r="BJ10" s="89">
        <f t="shared" si="11"/>
        <v>75000</v>
      </c>
      <c r="BK10" s="89">
        <f t="shared" si="11"/>
        <v>75000</v>
      </c>
      <c r="BL10" s="89">
        <f t="shared" si="11"/>
        <v>75000</v>
      </c>
      <c r="BM10" s="89">
        <f t="shared" si="11"/>
        <v>75000</v>
      </c>
      <c r="BN10" s="89">
        <f t="shared" si="11"/>
        <v>75000</v>
      </c>
      <c r="BO10" s="89">
        <f t="shared" si="11"/>
        <v>75000</v>
      </c>
      <c r="BP10" s="89">
        <f t="shared" si="11"/>
        <v>75000</v>
      </c>
      <c r="BQ10" s="89">
        <f t="shared" si="11"/>
        <v>75000</v>
      </c>
      <c r="BR10" s="89">
        <f t="shared" si="11"/>
        <v>75000</v>
      </c>
      <c r="BS10" s="89">
        <f t="shared" si="11"/>
        <v>75000</v>
      </c>
      <c r="BT10" s="89">
        <f t="shared" si="11"/>
        <v>75000</v>
      </c>
      <c r="BU10" s="89">
        <f t="shared" si="11"/>
        <v>75000</v>
      </c>
      <c r="BV10" s="89">
        <f t="shared" si="11"/>
        <v>75000</v>
      </c>
      <c r="BW10" s="89">
        <f t="shared" si="11"/>
        <v>75000</v>
      </c>
      <c r="BX10" s="89">
        <f t="shared" si="11"/>
        <v>75000</v>
      </c>
      <c r="BY10" s="89">
        <f t="shared" si="11"/>
        <v>75000</v>
      </c>
      <c r="BZ10" s="89">
        <f t="shared" si="11"/>
        <v>75000</v>
      </c>
      <c r="CA10" s="89">
        <f t="shared" si="11"/>
        <v>75000</v>
      </c>
      <c r="CB10" s="89">
        <f t="shared" si="11"/>
        <v>75000</v>
      </c>
      <c r="CC10" s="89">
        <f t="shared" si="11"/>
        <v>75000</v>
      </c>
      <c r="CD10" s="89">
        <f t="shared" si="11"/>
        <v>75000</v>
      </c>
      <c r="CE10" s="89">
        <f t="shared" si="11"/>
        <v>75000</v>
      </c>
      <c r="CF10" s="89">
        <f t="shared" si="11"/>
        <v>75000</v>
      </c>
      <c r="CG10" s="89">
        <f t="shared" si="11"/>
        <v>75000</v>
      </c>
      <c r="CH10" s="89">
        <f t="shared" si="11"/>
        <v>75000</v>
      </c>
      <c r="CI10" s="89">
        <f t="shared" si="11"/>
        <v>75000</v>
      </c>
      <c r="CJ10" s="89">
        <f t="shared" si="11"/>
        <v>75000</v>
      </c>
      <c r="CK10" s="89">
        <f t="shared" si="11"/>
        <v>75000</v>
      </c>
      <c r="CL10" s="89">
        <f t="shared" si="11"/>
        <v>75000</v>
      </c>
      <c r="CM10" s="89">
        <f t="shared" si="11"/>
        <v>75000</v>
      </c>
      <c r="CN10" s="89">
        <f t="shared" si="11"/>
        <v>75000</v>
      </c>
      <c r="CO10" s="89">
        <f t="shared" si="11"/>
        <v>75000</v>
      </c>
      <c r="CP10" s="89">
        <f t="shared" si="11"/>
        <v>75000</v>
      </c>
      <c r="CQ10" s="89">
        <f t="shared" si="11"/>
        <v>75000</v>
      </c>
      <c r="CR10" s="89">
        <f t="shared" si="11"/>
        <v>75000</v>
      </c>
      <c r="CS10" s="89">
        <f t="shared" si="11"/>
        <v>75000</v>
      </c>
      <c r="CT10" s="89">
        <f t="shared" si="11"/>
        <v>75000</v>
      </c>
      <c r="CU10" s="89">
        <f t="shared" si="12"/>
        <v>75000</v>
      </c>
      <c r="CV10" s="89">
        <f t="shared" si="11"/>
        <v>75000</v>
      </c>
      <c r="CW10" s="89">
        <f t="shared" si="11"/>
        <v>75000</v>
      </c>
      <c r="CX10" s="89">
        <f t="shared" si="11"/>
        <v>75000</v>
      </c>
      <c r="CY10" s="89">
        <f t="shared" si="11"/>
        <v>75000</v>
      </c>
      <c r="CZ10" s="89">
        <f t="shared" si="11"/>
        <v>75000</v>
      </c>
      <c r="DA10" s="89">
        <f t="shared" si="11"/>
        <v>75000</v>
      </c>
      <c r="DB10" s="89">
        <f t="shared" si="11"/>
        <v>75000</v>
      </c>
      <c r="DC10" s="89">
        <f t="shared" si="11"/>
        <v>75000</v>
      </c>
      <c r="DD10" s="89">
        <f t="shared" si="11"/>
        <v>75000</v>
      </c>
      <c r="DE10" s="89">
        <f t="shared" si="11"/>
        <v>75000</v>
      </c>
      <c r="DF10" s="89">
        <f t="shared" si="11"/>
        <v>75000</v>
      </c>
      <c r="DG10" s="89">
        <f t="shared" si="11"/>
        <v>75000</v>
      </c>
      <c r="DH10" s="89">
        <f t="shared" si="11"/>
        <v>75000</v>
      </c>
      <c r="DI10" s="89">
        <f t="shared" si="11"/>
        <v>75000</v>
      </c>
      <c r="DJ10" s="89">
        <f t="shared" si="11"/>
        <v>75000</v>
      </c>
      <c r="DK10" s="89">
        <f t="shared" si="11"/>
        <v>75000</v>
      </c>
      <c r="DL10" s="89">
        <f t="shared" si="11"/>
        <v>75000</v>
      </c>
      <c r="DM10" s="89">
        <f t="shared" si="7"/>
        <v>75000</v>
      </c>
      <c r="DN10" s="89">
        <f t="shared" si="15"/>
        <v>75000</v>
      </c>
      <c r="DO10" s="89">
        <f t="shared" si="15"/>
        <v>75000</v>
      </c>
      <c r="DP10" s="89">
        <f t="shared" si="15"/>
        <v>75000</v>
      </c>
      <c r="DQ10" s="89">
        <f t="shared" si="15"/>
        <v>75000</v>
      </c>
      <c r="DR10" s="89">
        <f t="shared" si="15"/>
        <v>75000</v>
      </c>
      <c r="DS10" s="89">
        <f t="shared" si="15"/>
        <v>75000</v>
      </c>
      <c r="DT10" s="89">
        <f t="shared" si="15"/>
        <v>75000</v>
      </c>
      <c r="DU10" s="89">
        <f t="shared" si="15"/>
        <v>75000</v>
      </c>
      <c r="DV10" s="89">
        <f t="shared" si="15"/>
        <v>75000</v>
      </c>
      <c r="DW10" s="89">
        <f t="shared" ref="DW10:DW13" si="48">DL56</f>
        <v>75000</v>
      </c>
      <c r="DX10" s="89">
        <f t="shared" ref="DX10:DX13" si="49">DM56</f>
        <v>75000</v>
      </c>
      <c r="DY10" s="89">
        <f t="shared" ref="DY10:DY13" si="50">DN56</f>
        <v>75000</v>
      </c>
      <c r="DZ10" s="89">
        <f t="shared" ref="DZ10:DZ13" si="51">DO56</f>
        <v>75000</v>
      </c>
      <c r="EA10" s="89">
        <f t="shared" ref="EA10:EA13" si="52">DP56</f>
        <v>75000</v>
      </c>
      <c r="EB10" s="89">
        <f t="shared" ref="EB10:EB13" si="53">DQ56</f>
        <v>75000</v>
      </c>
      <c r="EC10" s="89">
        <f t="shared" ref="EC10:EC13" si="54">DR56</f>
        <v>75000</v>
      </c>
      <c r="ED10" s="89">
        <f t="shared" ref="ED10:ED13" si="55">DS56</f>
        <v>75000</v>
      </c>
      <c r="EE10" s="89">
        <f t="shared" ref="EE10:EE13" si="56">DT56</f>
        <v>75000</v>
      </c>
      <c r="EF10" s="89">
        <f t="shared" ref="EF10:EF13" si="57">DU56</f>
        <v>75000</v>
      </c>
      <c r="EG10" s="89">
        <f t="shared" ref="EG10:EG13" si="58">DV56</f>
        <v>75000</v>
      </c>
      <c r="EH10" s="89">
        <f t="shared" ref="EH10:EH13" si="59">DW56</f>
        <v>75000</v>
      </c>
      <c r="EI10" s="89">
        <f t="shared" ref="EI10:EI13" si="60">DX56</f>
        <v>75000</v>
      </c>
      <c r="EJ10" s="89">
        <f t="shared" ref="EJ10:EJ13" si="61">DY56</f>
        <v>75000</v>
      </c>
      <c r="EK10" s="89">
        <f t="shared" ref="EK10:EK13" si="62">DZ56</f>
        <v>75000</v>
      </c>
      <c r="EL10" s="89">
        <f t="shared" ref="EL10:EL13" si="63">EA56</f>
        <v>75000</v>
      </c>
      <c r="EM10" s="89">
        <f t="shared" ref="EM10:EM13" si="64">EB56</f>
        <v>75000</v>
      </c>
      <c r="EN10" s="89">
        <f t="shared" ref="EN10:EN13" si="65">EC56</f>
        <v>75000</v>
      </c>
      <c r="EO10" s="89">
        <f t="shared" si="15"/>
        <v>75000</v>
      </c>
      <c r="EP10" s="89">
        <f t="shared" si="15"/>
        <v>75000</v>
      </c>
      <c r="EQ10" s="89">
        <f t="shared" si="15"/>
        <v>75000</v>
      </c>
      <c r="ER10" s="89">
        <f t="shared" si="15"/>
        <v>75000</v>
      </c>
      <c r="ES10" s="89">
        <f t="shared" si="15"/>
        <v>75000</v>
      </c>
      <c r="ET10" s="89">
        <f t="shared" si="15"/>
        <v>75000</v>
      </c>
      <c r="EU10" s="89">
        <f t="shared" si="15"/>
        <v>75000</v>
      </c>
      <c r="EV10" s="89">
        <f t="shared" si="15"/>
        <v>75000</v>
      </c>
      <c r="EW10" s="89">
        <f t="shared" si="15"/>
        <v>75000</v>
      </c>
      <c r="EX10" s="89">
        <f t="shared" si="15"/>
        <v>75000</v>
      </c>
      <c r="EY10" s="89">
        <f t="shared" si="15"/>
        <v>75000</v>
      </c>
      <c r="EZ10" s="89">
        <f t="shared" si="15"/>
        <v>75000</v>
      </c>
      <c r="FA10" s="89">
        <f t="shared" si="15"/>
        <v>75000</v>
      </c>
      <c r="FB10" s="89">
        <f t="shared" si="15"/>
        <v>75000</v>
      </c>
      <c r="FC10" s="89">
        <f t="shared" si="3"/>
        <v>75000</v>
      </c>
      <c r="FD10" s="89">
        <f t="shared" si="3"/>
        <v>75000</v>
      </c>
      <c r="FE10" s="89">
        <f t="shared" si="3"/>
        <v>75000</v>
      </c>
      <c r="FF10" s="89">
        <f t="shared" si="3"/>
        <v>75000</v>
      </c>
      <c r="FG10" s="89">
        <f t="shared" si="3"/>
        <v>75000</v>
      </c>
      <c r="FH10" s="89">
        <f t="shared" si="3"/>
        <v>75000</v>
      </c>
      <c r="FI10" s="89">
        <f t="shared" si="3"/>
        <v>75000</v>
      </c>
      <c r="FJ10" s="89">
        <f t="shared" si="3"/>
        <v>75000</v>
      </c>
      <c r="FK10" s="89">
        <f t="shared" si="3"/>
        <v>75000</v>
      </c>
      <c r="FL10" s="89">
        <f t="shared" si="3"/>
        <v>75000</v>
      </c>
      <c r="FM10" s="89">
        <f t="shared" si="3"/>
        <v>75000</v>
      </c>
      <c r="FN10" s="89">
        <f t="shared" si="3"/>
        <v>75000</v>
      </c>
      <c r="FO10" s="89">
        <f t="shared" si="3"/>
        <v>75000</v>
      </c>
      <c r="FP10" s="89">
        <f t="shared" si="3"/>
        <v>75000</v>
      </c>
      <c r="FQ10" s="89">
        <f t="shared" si="3"/>
        <v>75000</v>
      </c>
      <c r="FR10" s="89">
        <f t="shared" si="3"/>
        <v>75000</v>
      </c>
      <c r="FS10" s="89">
        <f t="shared" si="3"/>
        <v>75000</v>
      </c>
      <c r="FT10" s="89">
        <f t="shared" si="3"/>
        <v>75000</v>
      </c>
      <c r="FU10" s="89">
        <f t="shared" si="3"/>
        <v>75000</v>
      </c>
      <c r="FV10" s="89">
        <f t="shared" si="3"/>
        <v>75000</v>
      </c>
      <c r="FW10" s="89">
        <f t="shared" si="3"/>
        <v>75000</v>
      </c>
      <c r="FX10" s="89">
        <f t="shared" si="3"/>
        <v>75000</v>
      </c>
      <c r="FY10" s="89">
        <f t="shared" si="3"/>
        <v>75000</v>
      </c>
      <c r="FZ10" s="89">
        <f t="shared" si="3"/>
        <v>75000</v>
      </c>
      <c r="GA10" s="89">
        <f t="shared" si="3"/>
        <v>75000</v>
      </c>
      <c r="GB10" s="89">
        <f t="shared" si="3"/>
        <v>75000</v>
      </c>
      <c r="GC10" s="89">
        <f t="shared" si="3"/>
        <v>75000</v>
      </c>
      <c r="GD10" s="89">
        <f t="shared" si="3"/>
        <v>75000</v>
      </c>
      <c r="GE10" s="89">
        <f t="shared" si="3"/>
        <v>75000</v>
      </c>
      <c r="GF10" s="89">
        <f t="shared" si="3"/>
        <v>75000</v>
      </c>
      <c r="GG10" s="89">
        <f t="shared" si="3"/>
        <v>75000</v>
      </c>
      <c r="GH10" s="89">
        <f t="shared" si="3"/>
        <v>75000</v>
      </c>
      <c r="GI10" s="89">
        <f t="shared" si="8"/>
        <v>75000</v>
      </c>
      <c r="GJ10" s="89">
        <f t="shared" si="13"/>
        <v>75000</v>
      </c>
      <c r="GK10" s="89">
        <f t="shared" si="13"/>
        <v>75000</v>
      </c>
      <c r="GL10" s="89">
        <f t="shared" si="13"/>
        <v>75000</v>
      </c>
      <c r="GM10" s="89">
        <f t="shared" si="13"/>
        <v>75000</v>
      </c>
      <c r="GN10" s="89">
        <f t="shared" si="13"/>
        <v>75000</v>
      </c>
      <c r="GO10" s="89">
        <f t="shared" si="13"/>
        <v>75000</v>
      </c>
      <c r="GP10" s="89">
        <f t="shared" si="13"/>
        <v>75000</v>
      </c>
      <c r="GQ10" s="89">
        <f t="shared" si="13"/>
        <v>75000</v>
      </c>
      <c r="GR10" s="89">
        <f t="shared" si="13"/>
        <v>75000</v>
      </c>
      <c r="GS10" s="89">
        <f t="shared" si="13"/>
        <v>75000</v>
      </c>
      <c r="GT10" s="89">
        <f t="shared" si="13"/>
        <v>75000</v>
      </c>
      <c r="GU10" s="89">
        <f t="shared" si="13"/>
        <v>75000</v>
      </c>
      <c r="GV10" s="89">
        <f t="shared" si="13"/>
        <v>75000</v>
      </c>
      <c r="GW10" s="89">
        <f t="shared" si="13"/>
        <v>75000</v>
      </c>
      <c r="GX10" s="89">
        <f t="shared" si="13"/>
        <v>75000</v>
      </c>
      <c r="GY10" s="89">
        <f t="shared" si="13"/>
        <v>75000</v>
      </c>
      <c r="GZ10" s="89">
        <f t="shared" si="13"/>
        <v>75000</v>
      </c>
      <c r="HA10" s="89">
        <f t="shared" si="13"/>
        <v>75000</v>
      </c>
      <c r="HB10" s="89">
        <f t="shared" si="13"/>
        <v>75000</v>
      </c>
      <c r="HC10" s="89">
        <f t="shared" si="13"/>
        <v>75000</v>
      </c>
      <c r="HD10" s="89">
        <f t="shared" si="13"/>
        <v>75000</v>
      </c>
      <c r="HE10" s="89">
        <f t="shared" si="13"/>
        <v>75000</v>
      </c>
      <c r="HF10" s="89">
        <f t="shared" si="13"/>
        <v>75000</v>
      </c>
      <c r="HG10" s="89">
        <f t="shared" si="13"/>
        <v>75000</v>
      </c>
      <c r="HH10" s="89">
        <f t="shared" si="13"/>
        <v>75000</v>
      </c>
      <c r="HI10" s="89">
        <f t="shared" si="13"/>
        <v>75000</v>
      </c>
      <c r="HJ10" s="89">
        <f t="shared" si="13"/>
        <v>75000</v>
      </c>
      <c r="HK10" s="89">
        <f t="shared" si="13"/>
        <v>75000</v>
      </c>
      <c r="HL10" s="89">
        <f t="shared" si="13"/>
        <v>75000</v>
      </c>
      <c r="HM10" s="89">
        <f t="shared" si="13"/>
        <v>75000</v>
      </c>
      <c r="HN10" s="89">
        <f t="shared" si="13"/>
        <v>75000</v>
      </c>
      <c r="HO10" s="89">
        <f t="shared" si="13"/>
        <v>75000</v>
      </c>
      <c r="HP10" s="89">
        <f t="shared" si="13"/>
        <v>75000</v>
      </c>
      <c r="HQ10" s="89">
        <f t="shared" si="13"/>
        <v>75000</v>
      </c>
      <c r="HR10" s="89">
        <f t="shared" si="13"/>
        <v>75000</v>
      </c>
      <c r="HS10" s="89">
        <f t="shared" si="13"/>
        <v>75000</v>
      </c>
      <c r="HT10" s="89">
        <f t="shared" si="13"/>
        <v>75000</v>
      </c>
      <c r="HU10" s="89">
        <f t="shared" si="13"/>
        <v>75000</v>
      </c>
      <c r="HV10" s="89">
        <f t="shared" si="13"/>
        <v>75000</v>
      </c>
      <c r="HW10" s="89">
        <f t="shared" si="13"/>
        <v>75000</v>
      </c>
      <c r="HX10" s="89">
        <f t="shared" si="13"/>
        <v>75000</v>
      </c>
      <c r="HY10" s="89">
        <f t="shared" si="13"/>
        <v>75000</v>
      </c>
      <c r="HZ10" s="89">
        <f t="shared" si="13"/>
        <v>75000</v>
      </c>
      <c r="IA10" s="89">
        <f t="shared" si="13"/>
        <v>75000</v>
      </c>
      <c r="IB10" s="89">
        <f t="shared" si="13"/>
        <v>75000</v>
      </c>
      <c r="IC10" s="89">
        <f t="shared" si="13"/>
        <v>75000</v>
      </c>
      <c r="ID10" s="89">
        <f t="shared" si="13"/>
        <v>75000</v>
      </c>
      <c r="IE10" s="89">
        <f t="shared" si="13"/>
        <v>75000</v>
      </c>
      <c r="IF10" s="89">
        <f t="shared" si="13"/>
        <v>75000</v>
      </c>
      <c r="IG10" s="89">
        <f t="shared" si="13"/>
        <v>75000</v>
      </c>
      <c r="IH10" s="89">
        <f t="shared" si="13"/>
        <v>75000</v>
      </c>
      <c r="II10" s="89">
        <f t="shared" si="13"/>
        <v>75000</v>
      </c>
      <c r="IJ10" s="89">
        <f t="shared" si="13"/>
        <v>75000</v>
      </c>
      <c r="IK10" s="89">
        <f t="shared" si="13"/>
        <v>75000</v>
      </c>
      <c r="IL10" s="89">
        <f t="shared" si="13"/>
        <v>75000</v>
      </c>
      <c r="IM10" s="89">
        <f t="shared" si="13"/>
        <v>75000</v>
      </c>
      <c r="IN10" s="89">
        <f t="shared" si="13"/>
        <v>75000</v>
      </c>
      <c r="IO10" s="89">
        <f t="shared" si="13"/>
        <v>75000</v>
      </c>
      <c r="IP10" s="89">
        <f t="shared" si="13"/>
        <v>75000</v>
      </c>
      <c r="IQ10" s="89">
        <f t="shared" si="13"/>
        <v>75000</v>
      </c>
      <c r="IR10" s="89">
        <f t="shared" si="9"/>
        <v>75000</v>
      </c>
      <c r="IS10" s="89">
        <f t="shared" si="5"/>
        <v>75000</v>
      </c>
      <c r="IT10" s="89">
        <f t="shared" si="5"/>
        <v>75000</v>
      </c>
      <c r="IU10" s="89">
        <f t="shared" si="5"/>
        <v>75000</v>
      </c>
      <c r="IV10" s="89">
        <f t="shared" si="5"/>
        <v>75000</v>
      </c>
      <c r="IW10" s="89">
        <f t="shared" si="5"/>
        <v>75000</v>
      </c>
      <c r="IX10" s="89">
        <f t="shared" si="5"/>
        <v>75000</v>
      </c>
      <c r="IY10" s="89">
        <f t="shared" si="5"/>
        <v>75000</v>
      </c>
      <c r="IZ10" s="89">
        <f t="shared" si="5"/>
        <v>75000</v>
      </c>
      <c r="JA10" s="89">
        <f t="shared" si="5"/>
        <v>75000</v>
      </c>
      <c r="JB10" s="89">
        <f t="shared" si="5"/>
        <v>75000</v>
      </c>
      <c r="JC10" s="89">
        <f t="shared" si="5"/>
        <v>75000</v>
      </c>
      <c r="JD10" s="89">
        <f t="shared" si="5"/>
        <v>75000</v>
      </c>
      <c r="JE10" s="89">
        <f t="shared" si="5"/>
        <v>3.1324849000416825E-8</v>
      </c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</row>
    <row r="11" spans="1:281" x14ac:dyDescent="0.25">
      <c r="A11" s="41"/>
      <c r="B11" s="45"/>
      <c r="C11" s="91"/>
      <c r="D11" s="93"/>
      <c r="E11" s="8"/>
      <c r="F11" s="46"/>
      <c r="G11" s="52"/>
      <c r="H11" s="52"/>
      <c r="I11" s="52"/>
      <c r="K11" s="100" t="str">
        <f t="shared" si="6"/>
        <v>Average g force during this period</v>
      </c>
      <c r="L11" s="100"/>
      <c r="M11" s="100"/>
      <c r="N11" s="100"/>
      <c r="O11" s="98"/>
      <c r="P11" s="89">
        <f t="shared" ref="P11:P13" si="66">E57</f>
        <v>1.4731258073104114</v>
      </c>
      <c r="Q11" s="89">
        <f t="shared" ref="Q11:Q13" si="67">F57</f>
        <v>1.4782273145537117</v>
      </c>
      <c r="R11" s="89">
        <f t="shared" ref="R11:R13" si="68">G57</f>
        <v>1.4833642781258376</v>
      </c>
      <c r="S11" s="89">
        <f t="shared" ref="S11:S13" si="69">H57</f>
        <v>1.4885370689569277</v>
      </c>
      <c r="T11" s="89">
        <f t="shared" ref="T11:T13" si="70">I57</f>
        <v>1.493746063169261</v>
      </c>
      <c r="U11" s="89">
        <f t="shared" ref="U11:U13" si="71">J57</f>
        <v>1.4989916421684204</v>
      </c>
      <c r="V11" s="89">
        <f t="shared" ref="V11:V13" si="72">K57</f>
        <v>1.504274192736389</v>
      </c>
      <c r="W11" s="89">
        <f t="shared" ref="W11:W13" si="73">L57</f>
        <v>1.5095941071266172</v>
      </c>
      <c r="X11" s="89">
        <f t="shared" ref="X11:X13" si="74">M57</f>
        <v>1.5149517831611174</v>
      </c>
      <c r="Y11" s="89">
        <f t="shared" si="16"/>
        <v>1.5203476243296317</v>
      </c>
      <c r="Z11" s="89">
        <f t="shared" si="17"/>
        <v>1.5257820398909272</v>
      </c>
      <c r="AA11" s="89">
        <f t="shared" si="18"/>
        <v>1.5312554449762716</v>
      </c>
      <c r="AB11" s="89">
        <f t="shared" si="19"/>
        <v>1.5367682606951447</v>
      </c>
      <c r="AC11" s="89">
        <f t="shared" si="20"/>
        <v>1.5423209142432395</v>
      </c>
      <c r="AD11" s="89">
        <f t="shared" si="21"/>
        <v>1.5479138390128151</v>
      </c>
      <c r="AE11" s="89">
        <f t="shared" si="22"/>
        <v>1.553547474705459</v>
      </c>
      <c r="AF11" s="89">
        <f t="shared" si="23"/>
        <v>1.55922226744732</v>
      </c>
      <c r="AG11" s="89">
        <f t="shared" si="24"/>
        <v>1.5649386699068772</v>
      </c>
      <c r="AH11" s="89">
        <f t="shared" si="25"/>
        <v>1.5706971414153079</v>
      </c>
      <c r="AI11" s="89">
        <f t="shared" si="26"/>
        <v>1.576498148089523</v>
      </c>
      <c r="AJ11" s="89">
        <f t="shared" si="27"/>
        <v>1.5823421629579399</v>
      </c>
      <c r="AK11" s="89">
        <f t="shared" si="28"/>
        <v>1.588229666089062</v>
      </c>
      <c r="AL11" s="89">
        <f t="shared" si="29"/>
        <v>1.5941611447229402</v>
      </c>
      <c r="AM11" s="89">
        <f t="shared" si="30"/>
        <v>1.6001370934055907</v>
      </c>
      <c r="AN11" s="89">
        <f t="shared" si="31"/>
        <v>1.6061580141264475</v>
      </c>
      <c r="AO11" s="89">
        <f t="shared" si="32"/>
        <v>1.612224416458931</v>
      </c>
      <c r="AP11" s="89">
        <f t="shared" si="33"/>
        <v>1.6183368177042121</v>
      </c>
      <c r="AQ11" s="89">
        <f t="shared" si="34"/>
        <v>1.6244957430382609</v>
      </c>
      <c r="AR11" s="89">
        <f t="shared" si="35"/>
        <v>1.6307017256622651</v>
      </c>
      <c r="AS11" s="89">
        <f t="shared" si="36"/>
        <v>1.6369553069565093</v>
      </c>
      <c r="AT11" s="89">
        <f t="shared" si="37"/>
        <v>1.6432570366378094</v>
      </c>
      <c r="AU11" s="89">
        <f t="shared" si="38"/>
        <v>1.649607472920597</v>
      </c>
      <c r="AV11" s="89">
        <f t="shared" si="39"/>
        <v>1.6560071826817528</v>
      </c>
      <c r="AW11" s="89">
        <f t="shared" si="40"/>
        <v>1.662456741629293</v>
      </c>
      <c r="AX11" s="89">
        <f t="shared" si="41"/>
        <v>1.6689567344750122</v>
      </c>
      <c r="AY11" s="89">
        <f t="shared" si="42"/>
        <v>1.6755077551111921</v>
      </c>
      <c r="AZ11" s="89">
        <f t="shared" si="43"/>
        <v>1.6821104067914887</v>
      </c>
      <c r="BA11" s="89">
        <f t="shared" si="44"/>
        <v>1.6887653023161138</v>
      </c>
      <c r="BB11" s="89">
        <f t="shared" si="45"/>
        <v>1.6954730642214286</v>
      </c>
      <c r="BC11" s="89">
        <f t="shared" si="46"/>
        <v>1.7022343249740748</v>
      </c>
      <c r="BD11" s="89">
        <f t="shared" si="47"/>
        <v>1.709049727169768</v>
      </c>
      <c r="BE11" s="89">
        <f t="shared" si="14"/>
        <v>1.7159199237368876</v>
      </c>
      <c r="BF11" s="89">
        <f t="shared" si="11"/>
        <v>1.7228455781449956</v>
      </c>
      <c r="BG11" s="89">
        <f t="shared" si="11"/>
        <v>1.7298273646184257</v>
      </c>
      <c r="BH11" s="89">
        <f t="shared" si="11"/>
        <v>1.7368659683550876</v>
      </c>
      <c r="BI11" s="89">
        <f t="shared" si="11"/>
        <v>1.7439620857506337</v>
      </c>
      <c r="BJ11" s="89">
        <f t="shared" si="11"/>
        <v>1.7511164246281461</v>
      </c>
      <c r="BK11" s="89">
        <f t="shared" si="11"/>
        <v>1.7583297044734958</v>
      </c>
      <c r="BL11" s="89">
        <f t="shared" si="11"/>
        <v>1.7656026566765486</v>
      </c>
      <c r="BM11" s="89">
        <f t="shared" si="11"/>
        <v>1.772936024778377</v>
      </c>
      <c r="BN11" s="89">
        <f t="shared" si="11"/>
        <v>1.7803305647246623</v>
      </c>
      <c r="BO11" s="89">
        <f t="shared" si="11"/>
        <v>1.7877870451254618</v>
      </c>
      <c r="BP11" s="89">
        <f t="shared" si="11"/>
        <v>1.7953062475215336</v>
      </c>
      <c r="BQ11" s="89">
        <f t="shared" si="11"/>
        <v>1.8028889666574082</v>
      </c>
      <c r="BR11" s="89">
        <f t="shared" si="11"/>
        <v>1.8105360107614121</v>
      </c>
      <c r="BS11" s="89">
        <f t="shared" si="11"/>
        <v>1.8182482018328456</v>
      </c>
      <c r="BT11" s="89">
        <f t="shared" si="11"/>
        <v>1.8260263759365341</v>
      </c>
      <c r="BU11" s="89">
        <f t="shared" si="11"/>
        <v>1.83387138350497</v>
      </c>
      <c r="BV11" s="89">
        <f t="shared" si="11"/>
        <v>1.8417840896482782</v>
      </c>
      <c r="BW11" s="89">
        <f t="shared" si="11"/>
        <v>1.8497653744722395</v>
      </c>
      <c r="BX11" s="89">
        <f t="shared" si="11"/>
        <v>1.8578161334046204</v>
      </c>
      <c r="BY11" s="89">
        <f t="shared" si="11"/>
        <v>1.8659372775300604</v>
      </c>
      <c r="BZ11" s="89">
        <f t="shared" si="11"/>
        <v>1.8741297339337823</v>
      </c>
      <c r="CA11" s="89">
        <f t="shared" si="11"/>
        <v>1.8823944460543969</v>
      </c>
      <c r="CB11" s="89">
        <f t="shared" si="11"/>
        <v>1.8907323740460826</v>
      </c>
      <c r="CC11" s="89">
        <f t="shared" si="11"/>
        <v>1.8991444951504353</v>
      </c>
      <c r="CD11" s="89">
        <f t="shared" si="11"/>
        <v>1.907631804078288</v>
      </c>
      <c r="CE11" s="89">
        <f t="shared" si="11"/>
        <v>1.9161953134018144</v>
      </c>
      <c r="CF11" s="89">
        <f t="shared" si="11"/>
        <v>1.924836053957242</v>
      </c>
      <c r="CG11" s="89">
        <f t="shared" si="11"/>
        <v>1.9335550752585093</v>
      </c>
      <c r="CH11" s="89">
        <f t="shared" si="11"/>
        <v>1.9423534459222176</v>
      </c>
      <c r="CI11" s="89">
        <f t="shared" si="11"/>
        <v>1.9512322541042382</v>
      </c>
      <c r="CJ11" s="89">
        <f t="shared" si="11"/>
        <v>1.9601926079483474</v>
      </c>
      <c r="CK11" s="89">
        <f t="shared" si="11"/>
        <v>1.9692356360472825</v>
      </c>
      <c r="CL11" s="89">
        <f t="shared" si="11"/>
        <v>1.9783624879166168</v>
      </c>
      <c r="CM11" s="89">
        <f t="shared" si="11"/>
        <v>1.9875743344818757</v>
      </c>
      <c r="CN11" s="89">
        <f t="shared" si="11"/>
        <v>1.9968723685793219</v>
      </c>
      <c r="CO11" s="89">
        <f t="shared" si="11"/>
        <v>2.006257805470868</v>
      </c>
      <c r="CP11" s="89">
        <f t="shared" si="11"/>
        <v>2.0157318833735727</v>
      </c>
      <c r="CQ11" s="89">
        <f t="shared" si="11"/>
        <v>2.0252958640042169</v>
      </c>
      <c r="CR11" s="89">
        <f t="shared" si="11"/>
        <v>2.0349510331394507</v>
      </c>
      <c r="CS11" s="89">
        <f t="shared" si="11"/>
        <v>2.0446987011920434</v>
      </c>
      <c r="CT11" s="89">
        <f t="shared" si="11"/>
        <v>2.0545402038037741</v>
      </c>
      <c r="CU11" s="89">
        <f t="shared" si="12"/>
        <v>2.0644769024555254</v>
      </c>
      <c r="CV11" s="89">
        <f t="shared" si="11"/>
        <v>2.0745101850951722</v>
      </c>
      <c r="CW11" s="89">
        <f t="shared" si="11"/>
        <v>2.0846414667838613</v>
      </c>
      <c r="CX11" s="89">
        <f t="shared" si="11"/>
        <v>2.0948721903613299</v>
      </c>
      <c r="CY11" s="89">
        <f t="shared" si="11"/>
        <v>2.105203827130905</v>
      </c>
      <c r="CZ11" s="89">
        <f t="shared" si="11"/>
        <v>2.1156378775648772</v>
      </c>
      <c r="DA11" s="89">
        <f t="shared" si="11"/>
        <v>2.1261758720309523</v>
      </c>
      <c r="DB11" s="89">
        <f t="shared" si="11"/>
        <v>2.136819371540525</v>
      </c>
      <c r="DC11" s="89">
        <f t="shared" si="11"/>
        <v>2.1475699685195404</v>
      </c>
      <c r="DD11" s="89">
        <f t="shared" si="11"/>
        <v>2.1584292876027402</v>
      </c>
      <c r="DE11" s="89">
        <f t="shared" si="11"/>
        <v>2.1693989864521299</v>
      </c>
      <c r="DF11" s="89">
        <f t="shared" si="11"/>
        <v>2.1804807566005344</v>
      </c>
      <c r="DG11" s="89">
        <f t="shared" si="11"/>
        <v>2.191676324321135</v>
      </c>
      <c r="DH11" s="89">
        <f t="shared" si="11"/>
        <v>2.2029874515239363</v>
      </c>
      <c r="DI11" s="89">
        <f t="shared" si="11"/>
        <v>2.2144159366801364</v>
      </c>
      <c r="DJ11" s="89">
        <f t="shared" si="11"/>
        <v>2.2259636157754183</v>
      </c>
      <c r="DK11" s="89">
        <f t="shared" si="11"/>
        <v>2.2376323632932245</v>
      </c>
      <c r="DL11" s="89">
        <f t="shared" si="11"/>
        <v>2.2494240932291238</v>
      </c>
      <c r="DM11" s="89">
        <f t="shared" si="7"/>
        <v>2.2613407601374163</v>
      </c>
      <c r="DN11" s="89">
        <f t="shared" si="15"/>
        <v>2.2733843602111885</v>
      </c>
      <c r="DO11" s="89">
        <f t="shared" si="15"/>
        <v>2.2855569323970606</v>
      </c>
      <c r="DP11" s="89">
        <f t="shared" si="15"/>
        <v>2.2978605595459443</v>
      </c>
      <c r="DQ11" s="89">
        <f t="shared" si="15"/>
        <v>2.3102973696011668</v>
      </c>
      <c r="DR11" s="89">
        <f t="shared" si="15"/>
        <v>2.3228695368253907</v>
      </c>
      <c r="DS11" s="89">
        <f t="shared" si="15"/>
        <v>2.3355792830678106</v>
      </c>
      <c r="DT11" s="89">
        <f t="shared" si="15"/>
        <v>2.3484288790731824</v>
      </c>
      <c r="DU11" s="89">
        <f t="shared" si="15"/>
        <v>2.3614206458342997</v>
      </c>
      <c r="DV11" s="89">
        <f t="shared" si="15"/>
        <v>2.3745569559896156</v>
      </c>
      <c r="DW11" s="89">
        <f t="shared" si="48"/>
        <v>2.3878402352677708</v>
      </c>
      <c r="DX11" s="89">
        <f t="shared" si="49"/>
        <v>2.4012729639808836</v>
      </c>
      <c r="DY11" s="89">
        <f t="shared" si="50"/>
        <v>2.4148576785685196</v>
      </c>
      <c r="DZ11" s="89">
        <f t="shared" si="51"/>
        <v>2.4285969731943791</v>
      </c>
      <c r="EA11" s="89">
        <f t="shared" si="52"/>
        <v>2.4424935013977898</v>
      </c>
      <c r="EB11" s="89">
        <f t="shared" si="53"/>
        <v>2.4565499778022364</v>
      </c>
      <c r="EC11" s="89">
        <f t="shared" si="54"/>
        <v>2.4707691798832188</v>
      </c>
      <c r="ED11" s="89">
        <f t="shared" si="55"/>
        <v>2.485153949797871</v>
      </c>
      <c r="EE11" s="89">
        <f t="shared" si="56"/>
        <v>2.4997071962788593</v>
      </c>
      <c r="EF11" s="89">
        <f t="shared" si="57"/>
        <v>2.514431896595227</v>
      </c>
      <c r="EG11" s="89">
        <f t="shared" si="58"/>
        <v>2.5293310985829409</v>
      </c>
      <c r="EH11" s="89">
        <f t="shared" si="59"/>
        <v>2.5444079227480727</v>
      </c>
      <c r="EI11" s="89">
        <f t="shared" si="60"/>
        <v>2.5596655644456381</v>
      </c>
      <c r="EJ11" s="89">
        <f t="shared" si="61"/>
        <v>2.5751072961373147</v>
      </c>
      <c r="EK11" s="89">
        <f t="shared" si="62"/>
        <v>2.5907364697313637</v>
      </c>
      <c r="EL11" s="89">
        <f t="shared" si="63"/>
        <v>2.6065565190082971</v>
      </c>
      <c r="EM11" s="89">
        <f t="shared" si="64"/>
        <v>2.6225709621359479</v>
      </c>
      <c r="EN11" s="89">
        <f t="shared" si="65"/>
        <v>2.6387834042778415</v>
      </c>
      <c r="EO11" s="89">
        <f t="shared" si="15"/>
        <v>2.6551975402989059</v>
      </c>
      <c r="EP11" s="89">
        <f t="shared" si="15"/>
        <v>2.6718171575728054</v>
      </c>
      <c r="EQ11" s="89">
        <f t="shared" si="15"/>
        <v>2.6886461388953609</v>
      </c>
      <c r="ER11" s="89">
        <f t="shared" si="15"/>
        <v>2.7056884655087843</v>
      </c>
      <c r="ES11" s="89">
        <f t="shared" si="15"/>
        <v>2.7229482202416482</v>
      </c>
      <c r="ET11" s="89">
        <f t="shared" si="15"/>
        <v>2.7404295907698248</v>
      </c>
      <c r="EU11" s="89">
        <f t="shared" si="15"/>
        <v>2.7581368730038309</v>
      </c>
      <c r="EV11" s="89">
        <f t="shared" si="15"/>
        <v>2.7760744746083676</v>
      </c>
      <c r="EW11" s="89">
        <f t="shared" si="15"/>
        <v>2.7942469186600798</v>
      </c>
      <c r="EX11" s="89">
        <f t="shared" si="15"/>
        <v>2.8126588474499408</v>
      </c>
      <c r="EY11" s="89">
        <f t="shared" si="15"/>
        <v>2.8313150264369491</v>
      </c>
      <c r="EZ11" s="89">
        <f t="shared" si="15"/>
        <v>2.8502203483602364</v>
      </c>
      <c r="FA11" s="89">
        <f t="shared" si="15"/>
        <v>2.8693798375170161</v>
      </c>
      <c r="FB11" s="89">
        <f t="shared" si="15"/>
        <v>2.8887986542142525</v>
      </c>
      <c r="FC11" s="89">
        <f t="shared" si="3"/>
        <v>2.9084820994023102</v>
      </c>
      <c r="FD11" s="89">
        <f t="shared" si="3"/>
        <v>2.9284356194993526</v>
      </c>
      <c r="FE11" s="89">
        <f t="shared" si="3"/>
        <v>2.9486648114156839</v>
      </c>
      <c r="FF11" s="89">
        <f t="shared" si="3"/>
        <v>2.9691754277877949</v>
      </c>
      <c r="FG11" s="89">
        <f t="shared" si="3"/>
        <v>2.9899733824323742</v>
      </c>
      <c r="FH11" s="89">
        <f t="shared" si="3"/>
        <v>3.0110647560311676</v>
      </c>
      <c r="FI11" s="89">
        <f t="shared" si="3"/>
        <v>3.0324558020581409</v>
      </c>
      <c r="FJ11" s="89">
        <f t="shared" si="3"/>
        <v>3.0541529529611062</v>
      </c>
      <c r="FK11" s="89">
        <f t="shared" si="3"/>
        <v>3.0761628266106289</v>
      </c>
      <c r="FL11" s="89">
        <f t="shared" si="3"/>
        <v>3.0984922330298117</v>
      </c>
      <c r="FM11" s="89">
        <f t="shared" si="3"/>
        <v>3.1211481814193158</v>
      </c>
      <c r="FN11" s="89">
        <f t="shared" si="3"/>
        <v>3.1441378874928638</v>
      </c>
      <c r="FO11" s="89">
        <f t="shared" si="3"/>
        <v>3.1674687811393216</v>
      </c>
      <c r="FP11" s="89">
        <f t="shared" si="3"/>
        <v>3.1911485144284852</v>
      </c>
      <c r="FQ11" s="89">
        <f t="shared" si="3"/>
        <v>3.2151849699786594</v>
      </c>
      <c r="FR11" s="89">
        <f t="shared" si="3"/>
        <v>3.2395862697052795</v>
      </c>
      <c r="FS11" s="89">
        <f t="shared" si="3"/>
        <v>3.2643607839709476</v>
      </c>
      <c r="FT11" s="89">
        <f t="shared" si="3"/>
        <v>3.2895171411585613</v>
      </c>
      <c r="FU11" s="89">
        <f t="shared" si="3"/>
        <v>3.3150642376905126</v>
      </c>
      <c r="FV11" s="89">
        <f t="shared" si="3"/>
        <v>3.3410112485184236</v>
      </c>
      <c r="FW11" s="89">
        <f t="shared" si="3"/>
        <v>3.3673676381093678</v>
      </c>
      <c r="FX11" s="89">
        <f t="shared" si="3"/>
        <v>3.394143171956252</v>
      </c>
      <c r="FY11" s="89">
        <f t="shared" si="3"/>
        <v>3.4213479286417274</v>
      </c>
      <c r="FZ11" s="89">
        <f t="shared" si="3"/>
        <v>3.4489923124869755</v>
      </c>
      <c r="GA11" s="89">
        <f t="shared" si="3"/>
        <v>3.4770870668186817</v>
      </c>
      <c r="GB11" s="89">
        <f t="shared" si="3"/>
        <v>3.5056432878897694</v>
      </c>
      <c r="GC11" s="89">
        <f t="shared" si="3"/>
        <v>3.5346724394917612</v>
      </c>
      <c r="GD11" s="89">
        <f t="shared" si="3"/>
        <v>3.5641863682992172</v>
      </c>
      <c r="GE11" s="89">
        <f t="shared" si="3"/>
        <v>3.5941973199893726</v>
      </c>
      <c r="GF11" s="89">
        <f t="shared" si="3"/>
        <v>3.6247179561830865</v>
      </c>
      <c r="GG11" s="89">
        <f t="shared" si="3"/>
        <v>3.6557613722563005</v>
      </c>
      <c r="GH11" s="89">
        <f t="shared" si="3"/>
        <v>3.6873411160746912</v>
      </c>
      <c r="GI11" s="89">
        <f t="shared" si="8"/>
        <v>3.7194712077077754</v>
      </c>
      <c r="GJ11" s="89">
        <f t="shared" si="13"/>
        <v>3.7521661601827923</v>
      </c>
      <c r="GK11" s="89">
        <f t="shared" si="13"/>
        <v>3.7854410013428486</v>
      </c>
      <c r="GL11" s="89">
        <f t="shared" si="13"/>
        <v>3.8193112968785492</v>
      </c>
      <c r="GM11" s="89">
        <f t="shared" si="13"/>
        <v>3.853793174607222</v>
      </c>
      <c r="GN11" s="89">
        <f t="shared" si="13"/>
        <v>3.8889033500793451</v>
      </c>
      <c r="GO11" s="89">
        <f t="shared" si="13"/>
        <v>3.9246591535975557</v>
      </c>
      <c r="GP11" s="89">
        <f t="shared" si="13"/>
        <v>3.9610785587400423</v>
      </c>
      <c r="GQ11" s="89">
        <f t="shared" si="13"/>
        <v>3.9981802124869037</v>
      </c>
      <c r="GR11" s="89">
        <f t="shared" si="13"/>
        <v>4.0359834670556269</v>
      </c>
      <c r="GS11" s="89">
        <f t="shared" si="13"/>
        <v>4.0745084135598253</v>
      </c>
      <c r="GT11" s="89">
        <f t="shared" si="13"/>
        <v>4.113775917614289</v>
      </c>
      <c r="GU11" s="89">
        <f t="shared" si="13"/>
        <v>4.1538076570188807</v>
      </c>
      <c r="GV11" s="89">
        <f t="shared" si="13"/>
        <v>4.1946261616643206</v>
      </c>
      <c r="GW11" s="89">
        <f t="shared" si="13"/>
        <v>4.2362548558141624</v>
      </c>
      <c r="GX11" s="89">
        <f t="shared" si="13"/>
        <v>4.2787181029297496</v>
      </c>
      <c r="GY11" s="89">
        <f t="shared" si="13"/>
        <v>4.3220412532183303</v>
      </c>
      <c r="GZ11" s="89">
        <f t="shared" si="13"/>
        <v>4.3662506940993673</v>
      </c>
      <c r="HA11" s="89">
        <f t="shared" si="13"/>
        <v>4.4113739038001007</v>
      </c>
      <c r="HB11" s="89">
        <f t="shared" si="13"/>
        <v>4.4574395083091574</v>
      </c>
      <c r="HC11" s="89">
        <f t="shared" si="13"/>
        <v>4.5044773419362008</v>
      </c>
      <c r="HD11" s="89">
        <f t="shared" si="13"/>
        <v>4.5525185117468991</v>
      </c>
      <c r="HE11" s="89">
        <f t="shared" si="13"/>
        <v>4.6015954661655822</v>
      </c>
      <c r="HF11" s="89">
        <f t="shared" si="13"/>
        <v>4.6517420680635784</v>
      </c>
      <c r="HG11" s="89">
        <f t="shared" si="13"/>
        <v>4.7029936726791304</v>
      </c>
      <c r="HH11" s="89">
        <f t="shared" si="13"/>
        <v>4.7553872107457087</v>
      </c>
      <c r="HI11" s="89">
        <f t="shared" si="13"/>
        <v>4.8089612772394474</v>
      </c>
      <c r="HJ11" s="89">
        <f t="shared" si="13"/>
        <v>4.8637562261938951</v>
      </c>
      <c r="HK11" s="89">
        <f t="shared" si="13"/>
        <v>4.9198142720715863</v>
      </c>
      <c r="HL11" s="89">
        <f t="shared" si="13"/>
        <v>4.9771795982275995</v>
      </c>
      <c r="HM11" s="89">
        <f t="shared" si="13"/>
        <v>5.0358984730507919</v>
      </c>
      <c r="HN11" s="89">
        <f t="shared" si="13"/>
        <v>5.096019374424321</v>
      </c>
      <c r="HO11" s="89">
        <f t="shared" si="13"/>
        <v>5.157593123209093</v>
      </c>
      <c r="HP11" s="89">
        <f t="shared" si="13"/>
        <v>5.2206730265226184</v>
      </c>
      <c r="HQ11" s="89">
        <f t="shared" si="13"/>
        <v>5.2853150316622832</v>
      </c>
      <c r="HR11" s="89">
        <f t="shared" si="13"/>
        <v>5.3515778916071834</v>
      </c>
      <c r="HS11" s="89">
        <f t="shared" si="13"/>
        <v>5.4195233431275698</v>
      </c>
      <c r="HT11" s="89">
        <f t="shared" si="13"/>
        <v>5.4892162986367969</v>
      </c>
      <c r="HU11" s="89">
        <f t="shared" si="13"/>
        <v>5.5607250530389578</v>
      </c>
      <c r="HV11" s="89">
        <f t="shared" si="13"/>
        <v>5.6341215069577126</v>
      </c>
      <c r="HW11" s="89">
        <f t="shared" si="13"/>
        <v>5.7094814078800642</v>
      </c>
      <c r="HX11" s="89">
        <f t="shared" si="13"/>
        <v>5.7868846109151963</v>
      </c>
      <c r="HY11" s="89">
        <f t="shared" si="13"/>
        <v>5.8664153610553891</v>
      </c>
      <c r="HZ11" s="89">
        <f t="shared" si="13"/>
        <v>5.9481625990364124</v>
      </c>
      <c r="IA11" s="89">
        <f t="shared" si="13"/>
        <v>6.0322202931318909</v>
      </c>
      <c r="IB11" s="89">
        <f t="shared" si="13"/>
        <v>6.1186877994838644</v>
      </c>
      <c r="IC11" s="89">
        <f t="shared" si="13"/>
        <v>6.2076702538744959</v>
      </c>
      <c r="ID11" s="89">
        <f t="shared" si="13"/>
        <v>6.2992789981868471</v>
      </c>
      <c r="IE11" s="89">
        <f t="shared" si="13"/>
        <v>6.3936320451918274</v>
      </c>
      <c r="IF11" s="89">
        <f t="shared" si="13"/>
        <v>6.4908545857408608</v>
      </c>
      <c r="IG11" s="89">
        <f t="shared" si="13"/>
        <v>6.5910795429477815</v>
      </c>
      <c r="IH11" s="89">
        <f t="shared" si="13"/>
        <v>6.694448178518499</v>
      </c>
      <c r="II11" s="89">
        <f t="shared" si="13"/>
        <v>6.801110757044535</v>
      </c>
      <c r="IJ11" s="89">
        <f t="shared" si="13"/>
        <v>6.9112272748298693</v>
      </c>
      <c r="IK11" s="89">
        <f t="shared" si="13"/>
        <v>7.0249682606854398</v>
      </c>
      <c r="IL11" s="89">
        <f t="shared" si="13"/>
        <v>7.1425156571208683</v>
      </c>
      <c r="IM11" s="89">
        <f t="shared" si="13"/>
        <v>7.2640637915105346</v>
      </c>
      <c r="IN11" s="89">
        <f t="shared" si="13"/>
        <v>7.3898204481375638</v>
      </c>
      <c r="IO11" s="89">
        <f t="shared" si="13"/>
        <v>7.5200080535560021</v>
      </c>
      <c r="IP11" s="89">
        <f t="shared" si="13"/>
        <v>7.6548649894961853</v>
      </c>
      <c r="IQ11" s="89">
        <f t="shared" si="13"/>
        <v>7.7946470496163727</v>
      </c>
      <c r="IR11" s="89">
        <f t="shared" si="9"/>
        <v>7.9396290588296203</v>
      </c>
      <c r="IS11" s="89">
        <f t="shared" si="5"/>
        <v>8.0901066767746208</v>
      </c>
      <c r="IT11" s="89">
        <f t="shared" si="5"/>
        <v>8.2463984103326649</v>
      </c>
      <c r="IU11" s="89">
        <f t="shared" si="5"/>
        <v>8.4088478640173818</v>
      </c>
      <c r="IV11" s="89">
        <f t="shared" si="5"/>
        <v>8.5778262616981564</v>
      </c>
      <c r="IW11" s="89">
        <f t="shared" si="5"/>
        <v>8.7537352786076479</v>
      </c>
      <c r="IX11" s="89">
        <f t="shared" si="5"/>
        <v>8.9370102291078943</v>
      </c>
      <c r="IY11" s="89">
        <f t="shared" si="5"/>
        <v>9.1281236634689691</v>
      </c>
      <c r="IZ11" s="89">
        <f t="shared" si="5"/>
        <v>9.3275894362237946</v>
      </c>
      <c r="JA11" s="89">
        <f t="shared" si="5"/>
        <v>9.5359673198440333</v>
      </c>
      <c r="JB11" s="89">
        <f t="shared" si="5"/>
        <v>9.7538682509627446</v>
      </c>
      <c r="JC11" s="89">
        <f t="shared" si="5"/>
        <v>9.981960312687665</v>
      </c>
      <c r="JD11" s="89">
        <f t="shared" si="5"/>
        <v>10.220975576383401</v>
      </c>
      <c r="JE11" s="89">
        <f t="shared" si="5"/>
        <v>4.3206688276436104E-12</v>
      </c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</row>
    <row r="12" spans="1:281" x14ac:dyDescent="0.25">
      <c r="A12" s="41"/>
      <c r="B12" s="45"/>
      <c r="C12" s="91" t="s">
        <v>83</v>
      </c>
      <c r="D12" s="94">
        <f>D42</f>
        <v>43750</v>
      </c>
      <c r="E12" s="8"/>
      <c r="F12" s="46"/>
      <c r="G12" s="52"/>
      <c r="H12" s="52"/>
      <c r="I12" s="52"/>
      <c r="K12" s="100" t="str">
        <f t="shared" si="6"/>
        <v>Acceleration in metres/second/period</v>
      </c>
      <c r="L12" s="100"/>
      <c r="M12" s="100"/>
      <c r="N12" s="100"/>
      <c r="O12" s="98"/>
      <c r="P12" s="89">
        <f t="shared" si="66"/>
        <v>10.146227949949219</v>
      </c>
      <c r="Q12" s="89">
        <f t="shared" si="67"/>
        <v>10.181364837187211</v>
      </c>
      <c r="R12" s="89">
        <f t="shared" si="68"/>
        <v>10.216745931669927</v>
      </c>
      <c r="S12" s="89">
        <f t="shared" si="69"/>
        <v>10.252373788197314</v>
      </c>
      <c r="T12" s="89">
        <f t="shared" si="70"/>
        <v>10.288250997330453</v>
      </c>
      <c r="U12" s="89">
        <f t="shared" si="71"/>
        <v>10.324380186019441</v>
      </c>
      <c r="V12" s="89">
        <f t="shared" si="72"/>
        <v>10.360764018244607</v>
      </c>
      <c r="W12" s="89">
        <f t="shared" si="73"/>
        <v>10.397405195671279</v>
      </c>
      <c r="X12" s="89">
        <f t="shared" si="74"/>
        <v>10.43430645831854</v>
      </c>
      <c r="Y12" s="89">
        <f t="shared" si="16"/>
        <v>10.471470585242242</v>
      </c>
      <c r="Z12" s="89">
        <f t="shared" si="17"/>
        <v>10.508900395232692</v>
      </c>
      <c r="AA12" s="89">
        <f t="shared" si="18"/>
        <v>10.546598747527334</v>
      </c>
      <c r="AB12" s="89">
        <f t="shared" si="19"/>
        <v>10.584568542538848</v>
      </c>
      <c r="AC12" s="89">
        <f t="shared" si="20"/>
        <v>10.622812722599019</v>
      </c>
      <c r="AD12" s="89">
        <f t="shared" si="21"/>
        <v>10.661334272718786</v>
      </c>
      <c r="AE12" s="89">
        <f t="shared" si="22"/>
        <v>10.700136221364909</v>
      </c>
      <c r="AF12" s="89">
        <f t="shared" si="23"/>
        <v>10.73922164125363</v>
      </c>
      <c r="AG12" s="89">
        <f t="shared" si="24"/>
        <v>10.778593650161826</v>
      </c>
      <c r="AH12" s="89">
        <f t="shared" si="25"/>
        <v>10.818255411756038</v>
      </c>
      <c r="AI12" s="89">
        <f t="shared" si="26"/>
        <v>10.858210136439888</v>
      </c>
      <c r="AJ12" s="89">
        <f t="shared" si="27"/>
        <v>10.898461082220349</v>
      </c>
      <c r="AK12" s="89">
        <f t="shared" si="28"/>
        <v>10.939011555593339</v>
      </c>
      <c r="AL12" s="89">
        <f t="shared" si="29"/>
        <v>10.979864912449168</v>
      </c>
      <c r="AM12" s="89">
        <f t="shared" si="30"/>
        <v>11.021024558998345</v>
      </c>
      <c r="AN12" s="89">
        <f t="shared" si="31"/>
        <v>11.062493952718304</v>
      </c>
      <c r="AO12" s="89">
        <f t="shared" si="32"/>
        <v>11.104276603321553</v>
      </c>
      <c r="AP12" s="89">
        <f t="shared" si="33"/>
        <v>11.146376073745879</v>
      </c>
      <c r="AQ12" s="89">
        <f t="shared" si="34"/>
        <v>11.188795981167139</v>
      </c>
      <c r="AR12" s="89">
        <f t="shared" si="35"/>
        <v>11.231539998035281</v>
      </c>
      <c r="AS12" s="89">
        <f t="shared" si="36"/>
        <v>11.274611853134191</v>
      </c>
      <c r="AT12" s="89">
        <f t="shared" si="37"/>
        <v>11.318015332666038</v>
      </c>
      <c r="AU12" s="89">
        <f t="shared" si="38"/>
        <v>11.361754281360739</v>
      </c>
      <c r="AV12" s="89">
        <f t="shared" si="39"/>
        <v>11.405832603611271</v>
      </c>
      <c r="AW12" s="89">
        <f t="shared" si="40"/>
        <v>11.450254264635493</v>
      </c>
      <c r="AX12" s="89">
        <f t="shared" si="41"/>
        <v>11.495023291665246</v>
      </c>
      <c r="AY12" s="89">
        <f t="shared" si="42"/>
        <v>11.540143775163431</v>
      </c>
      <c r="AZ12" s="89">
        <f t="shared" si="43"/>
        <v>11.585619870069893</v>
      </c>
      <c r="BA12" s="89">
        <f t="shared" si="44"/>
        <v>11.63145579707685</v>
      </c>
      <c r="BB12" s="89">
        <f t="shared" si="45"/>
        <v>11.67765584393474</v>
      </c>
      <c r="BC12" s="89">
        <f t="shared" si="46"/>
        <v>11.72422436678931</v>
      </c>
      <c r="BD12" s="89">
        <f t="shared" si="47"/>
        <v>11.771165791550812</v>
      </c>
      <c r="BE12" s="89">
        <f t="shared" si="14"/>
        <v>11.818484615296235</v>
      </c>
      <c r="BF12" s="89">
        <f t="shared" si="11"/>
        <v>11.866185407705494</v>
      </c>
      <c r="BG12" s="89">
        <f t="shared" si="11"/>
        <v>11.914272812532531</v>
      </c>
      <c r="BH12" s="89">
        <f t="shared" si="11"/>
        <v>11.962751549112351</v>
      </c>
      <c r="BI12" s="89">
        <f t="shared" si="11"/>
        <v>12.011626413904969</v>
      </c>
      <c r="BJ12" s="89">
        <f t="shared" si="11"/>
        <v>12.060902282077393</v>
      </c>
      <c r="BK12" s="89">
        <f t="shared" si="11"/>
        <v>12.11058410912468</v>
      </c>
      <c r="BL12" s="89">
        <f t="shared" si="11"/>
        <v>12.160676932531247</v>
      </c>
      <c r="BM12" s="89">
        <f t="shared" si="11"/>
        <v>12.211185873473561</v>
      </c>
      <c r="BN12" s="89">
        <f t="shared" si="11"/>
        <v>12.262116138565444</v>
      </c>
      <c r="BO12" s="89">
        <f t="shared" si="11"/>
        <v>12.313473021647258</v>
      </c>
      <c r="BP12" s="89">
        <f t="shared" si="11"/>
        <v>12.365261905620201</v>
      </c>
      <c r="BQ12" s="89">
        <f t="shared" si="11"/>
        <v>12.417488264327128</v>
      </c>
      <c r="BR12" s="89">
        <f t="shared" si="11"/>
        <v>12.470157664481214</v>
      </c>
      <c r="BS12" s="89">
        <f t="shared" si="11"/>
        <v>12.523275767643899</v>
      </c>
      <c r="BT12" s="89">
        <f t="shared" si="11"/>
        <v>12.576848332253638</v>
      </c>
      <c r="BU12" s="89">
        <f t="shared" si="11"/>
        <v>12.630881215706923</v>
      </c>
      <c r="BV12" s="89">
        <f t="shared" si="11"/>
        <v>12.685380376493162</v>
      </c>
      <c r="BW12" s="89">
        <f t="shared" si="11"/>
        <v>12.740351876385104</v>
      </c>
      <c r="BX12" s="89">
        <f t="shared" si="11"/>
        <v>12.795801882686442</v>
      </c>
      <c r="BY12" s="89">
        <f t="shared" si="11"/>
        <v>12.851736670538369</v>
      </c>
      <c r="BZ12" s="89">
        <f t="shared" si="11"/>
        <v>12.908162625286895</v>
      </c>
      <c r="CA12" s="89">
        <f t="shared" si="11"/>
        <v>12.965086244912815</v>
      </c>
      <c r="CB12" s="89">
        <f t="shared" si="11"/>
        <v>13.022514142526232</v>
      </c>
      <c r="CC12" s="89">
        <f t="shared" si="11"/>
        <v>13.080453048927698</v>
      </c>
      <c r="CD12" s="89">
        <f t="shared" si="11"/>
        <v>13.138909815238009</v>
      </c>
      <c r="CE12" s="89">
        <f t="shared" si="11"/>
        <v>13.197891415598841</v>
      </c>
      <c r="CF12" s="89">
        <f t="shared" si="11"/>
        <v>13.257404949946466</v>
      </c>
      <c r="CG12" s="89">
        <f t="shared" si="11"/>
        <v>13.317457646860818</v>
      </c>
      <c r="CH12" s="89">
        <f t="shared" si="11"/>
        <v>13.378056866492383</v>
      </c>
      <c r="CI12" s="89">
        <f t="shared" si="11"/>
        <v>13.439210103569353</v>
      </c>
      <c r="CJ12" s="89">
        <f t="shared" si="11"/>
        <v>13.500924990487613</v>
      </c>
      <c r="CK12" s="89">
        <f t="shared" si="11"/>
        <v>13.563209300486305</v>
      </c>
      <c r="CL12" s="89">
        <f t="shared" si="11"/>
        <v>13.626070950911638</v>
      </c>
      <c r="CM12" s="89">
        <f t="shared" si="11"/>
        <v>13.689518006571955</v>
      </c>
      <c r="CN12" s="89">
        <f t="shared" si="11"/>
        <v>13.753558683186895</v>
      </c>
      <c r="CO12" s="89">
        <f t="shared" si="11"/>
        <v>13.81820135093389</v>
      </c>
      <c r="CP12" s="89">
        <f t="shared" si="11"/>
        <v>13.883454538095089</v>
      </c>
      <c r="CQ12" s="89">
        <f t="shared" ref="CQ12:CQ13" si="75">CF58</f>
        <v>13.949326934808161</v>
      </c>
      <c r="CR12" s="89">
        <f t="shared" ref="CR12:CR13" si="76">CG58</f>
        <v>14.015827396924328</v>
      </c>
      <c r="CS12" s="89">
        <f t="shared" ref="CS12:CS13" si="77">CH58</f>
        <v>14.082964949977329</v>
      </c>
      <c r="CT12" s="89">
        <f t="shared" ref="CT12:CT13" si="78">CI58</f>
        <v>14.150748793266958</v>
      </c>
      <c r="CU12" s="89">
        <f t="shared" si="12"/>
        <v>14.21918830406115</v>
      </c>
      <c r="CV12" s="89">
        <f t="shared" ref="CV12:CV13" si="79">CK58</f>
        <v>14.288293041920562</v>
      </c>
      <c r="CW12" s="89">
        <f t="shared" ref="CW12:CW13" si="80">CL58</f>
        <v>14.358072753149889</v>
      </c>
      <c r="CX12" s="89">
        <f t="shared" ref="CX12:CX13" si="81">CM58</f>
        <v>14.428537375380245</v>
      </c>
      <c r="CY12" s="89">
        <f t="shared" ref="CY12:CY13" si="82">CN58</f>
        <v>14.499697042287158</v>
      </c>
      <c r="CZ12" s="89">
        <f t="shared" ref="CZ12:CZ13" si="83">CO58</f>
        <v>14.571562088448852</v>
      </c>
      <c r="DA12" s="89">
        <f t="shared" ref="DA12:DA13" si="84">CP58</f>
        <v>14.644143054349732</v>
      </c>
      <c r="DB12" s="89">
        <f t="shared" ref="DB12:DB13" si="85">CQ58</f>
        <v>14.71745069153414</v>
      </c>
      <c r="DC12" s="89">
        <f t="shared" ref="DC12:DC13" si="86">CR58</f>
        <v>14.791495967915711</v>
      </c>
      <c r="DD12" s="89">
        <f t="shared" ref="DD12:DD13" si="87">CS58</f>
        <v>14.866290073247789</v>
      </c>
      <c r="DE12" s="89">
        <f t="shared" ref="DE12:DE13" si="88">CT58</f>
        <v>14.941844424760655</v>
      </c>
      <c r="DF12" s="89">
        <f t="shared" ref="DF12:DF13" si="89">CU58</f>
        <v>15.018170672971554</v>
      </c>
      <c r="DG12" s="89">
        <f t="shared" ref="DG12:DG13" si="90">CV58</f>
        <v>15.09528070767368</v>
      </c>
      <c r="DH12" s="89">
        <f t="shared" ref="DH12:DH13" si="91">CW58</f>
        <v>15.173186664110647</v>
      </c>
      <c r="DI12" s="89">
        <f t="shared" ref="DI12:DI13" si="92">CX58</f>
        <v>15.251900929343108</v>
      </c>
      <c r="DJ12" s="89">
        <f t="shared" ref="DJ12:DJ13" si="93">CY58</f>
        <v>15.33143614881463</v>
      </c>
      <c r="DK12" s="89">
        <f t="shared" ref="DK12:DK13" si="94">CZ58</f>
        <v>15.411805233124015</v>
      </c>
      <c r="DL12" s="89">
        <f t="shared" ref="DL12:DL13" si="95">DA58</f>
        <v>15.493021365011836</v>
      </c>
      <c r="DM12" s="89">
        <f t="shared" si="7"/>
        <v>15.575098006568952</v>
      </c>
      <c r="DN12" s="89">
        <f t="shared" si="15"/>
        <v>15.658048906675454</v>
      </c>
      <c r="DO12" s="89">
        <f t="shared" si="15"/>
        <v>15.74188810867855</v>
      </c>
      <c r="DP12" s="89">
        <f t="shared" si="15"/>
        <v>15.826629958318453</v>
      </c>
      <c r="DQ12" s="89">
        <f t="shared" si="15"/>
        <v>15.912289111911651</v>
      </c>
      <c r="DR12" s="89">
        <f t="shared" si="15"/>
        <v>15.998880544801386</v>
      </c>
      <c r="DS12" s="89">
        <f t="shared" si="15"/>
        <v>16.086419560085524</v>
      </c>
      <c r="DT12" s="89">
        <f t="shared" si="15"/>
        <v>16.17492179763256</v>
      </c>
      <c r="DU12" s="89">
        <f t="shared" si="15"/>
        <v>16.264403243396885</v>
      </c>
      <c r="DV12" s="89">
        <f t="shared" si="15"/>
        <v>16.354880239044942</v>
      </c>
      <c r="DW12" s="89">
        <f t="shared" si="48"/>
        <v>16.446369491904527</v>
      </c>
      <c r="DX12" s="89">
        <f t="shared" si="49"/>
        <v>16.538888085249862</v>
      </c>
      <c r="DY12" s="89">
        <f t="shared" si="50"/>
        <v>16.632453488935788</v>
      </c>
      <c r="DZ12" s="89">
        <f t="shared" si="51"/>
        <v>16.72708357039502</v>
      </c>
      <c r="EA12" s="89">
        <f t="shared" si="52"/>
        <v>16.82279660601289</v>
      </c>
      <c r="EB12" s="89">
        <f t="shared" si="53"/>
        <v>16.91961129289492</v>
      </c>
      <c r="EC12" s="89">
        <f t="shared" si="54"/>
        <v>17.017546761043054</v>
      </c>
      <c r="ED12" s="89">
        <f t="shared" si="55"/>
        <v>17.116622585957224</v>
      </c>
      <c r="EE12" s="89">
        <f t="shared" si="56"/>
        <v>17.216858801679695</v>
      </c>
      <c r="EF12" s="89">
        <f t="shared" si="57"/>
        <v>17.318275914300457</v>
      </c>
      <c r="EG12" s="89">
        <f t="shared" si="58"/>
        <v>17.420894915942746</v>
      </c>
      <c r="EH12" s="89">
        <f t="shared" si="59"/>
        <v>17.524737299248773</v>
      </c>
      <c r="EI12" s="89">
        <f t="shared" si="60"/>
        <v>17.629825072386623</v>
      </c>
      <c r="EJ12" s="89">
        <f t="shared" si="61"/>
        <v>17.736180774600381</v>
      </c>
      <c r="EK12" s="89">
        <f t="shared" si="62"/>
        <v>17.843827492326461</v>
      </c>
      <c r="EL12" s="89">
        <f t="shared" si="63"/>
        <v>17.95278887590052</v>
      </c>
      <c r="EM12" s="89">
        <f t="shared" si="64"/>
        <v>18.063089156880125</v>
      </c>
      <c r="EN12" s="89">
        <f t="shared" si="65"/>
        <v>18.174753166010031</v>
      </c>
      <c r="EO12" s="89">
        <f t="shared" si="15"/>
        <v>18.287806351857927</v>
      </c>
      <c r="EP12" s="89">
        <f t="shared" si="15"/>
        <v>18.402274800150046</v>
      </c>
      <c r="EQ12" s="89">
        <f t="shared" si="15"/>
        <v>18.518185253837526</v>
      </c>
      <c r="ER12" s="89">
        <f t="shared" si="15"/>
        <v>18.635565133925965</v>
      </c>
      <c r="ES12" s="89">
        <f t="shared" si="15"/>
        <v>18.754442561102117</v>
      </c>
      <c r="ET12" s="89">
        <f t="shared" si="15"/>
        <v>18.874846378193773</v>
      </c>
      <c r="EU12" s="89">
        <f t="shared" si="15"/>
        <v>18.996806173500282</v>
      </c>
      <c r="EV12" s="89">
        <f t="shared" si="15"/>
        <v>19.120352305033538</v>
      </c>
      <c r="EW12" s="89">
        <f t="shared" si="15"/>
        <v>19.24551592571099</v>
      </c>
      <c r="EX12" s="89">
        <f t="shared" si="15"/>
        <v>19.372329009544771</v>
      </c>
      <c r="EY12" s="89">
        <f t="shared" si="15"/>
        <v>19.500824378872963</v>
      </c>
      <c r="EZ12" s="89">
        <f t="shared" si="15"/>
        <v>19.631035732681948</v>
      </c>
      <c r="FA12" s="89">
        <f t="shared" si="15"/>
        <v>19.762997676071016</v>
      </c>
      <c r="FB12" s="89">
        <f t="shared" si="15"/>
        <v>19.896745750913428</v>
      </c>
      <c r="FC12" s="89">
        <f t="shared" si="3"/>
        <v>20.032316467770933</v>
      </c>
      <c r="FD12" s="89">
        <f t="shared" si="3"/>
        <v>20.169747339122047</v>
      </c>
      <c r="FE12" s="89">
        <f t="shared" si="3"/>
        <v>20.309076913967459</v>
      </c>
      <c r="FF12" s="89">
        <f t="shared" si="3"/>
        <v>20.450344813879795</v>
      </c>
      <c r="FG12" s="89">
        <f t="shared" si="3"/>
        <v>20.593591770568363</v>
      </c>
      <c r="FH12" s="89">
        <f t="shared" si="3"/>
        <v>20.738859665033946</v>
      </c>
      <c r="FI12" s="89">
        <f t="shared" si="3"/>
        <v>20.88619156839242</v>
      </c>
      <c r="FJ12" s="89">
        <f t="shared" si="3"/>
        <v>21.035631784450992</v>
      </c>
      <c r="FK12" s="89">
        <f t="shared" si="3"/>
        <v>21.187225894125415</v>
      </c>
      <c r="FL12" s="89">
        <f t="shared" si="3"/>
        <v>21.341020801791675</v>
      </c>
      <c r="FM12" s="89">
        <f t="shared" si="3"/>
        <v>21.497064783671192</v>
      </c>
      <c r="FN12" s="89">
        <f t="shared" si="3"/>
        <v>21.655407538354464</v>
      </c>
      <c r="FO12" s="89">
        <f t="shared" si="3"/>
        <v>21.816100239574045</v>
      </c>
      <c r="FP12" s="89">
        <f t="shared" si="3"/>
        <v>21.979195591344787</v>
      </c>
      <c r="FQ12" s="89">
        <f t="shared" si="3"/>
        <v>22.14474788559599</v>
      </c>
      <c r="FR12" s="89">
        <f t="shared" si="3"/>
        <v>22.312813062427931</v>
      </c>
      <c r="FS12" s="89">
        <f t="shared" si="3"/>
        <v>22.483448773133233</v>
      </c>
      <c r="FT12" s="89">
        <f t="shared" si="3"/>
        <v>22.656714446132259</v>
      </c>
      <c r="FU12" s="89">
        <f t="shared" si="3"/>
        <v>22.832671355980843</v>
      </c>
      <c r="FV12" s="89">
        <f t="shared" si="3"/>
        <v>23.011382695618863</v>
      </c>
      <c r="FW12" s="89">
        <f t="shared" si="3"/>
        <v>23.192913652038417</v>
      </c>
      <c r="FX12" s="89">
        <f t="shared" si="3"/>
        <v>23.377331485562138</v>
      </c>
      <c r="FY12" s="89">
        <f t="shared" ref="FY12:GH13" si="96">FN58</f>
        <v>23.564705612933988</v>
      </c>
      <c r="FZ12" s="89">
        <f t="shared" si="96"/>
        <v>23.755107694438404</v>
      </c>
      <c r="GA12" s="89">
        <f t="shared" si="96"/>
        <v>23.948611725277264</v>
      </c>
      <c r="GB12" s="89">
        <f t="shared" si="96"/>
        <v>24.145294131449617</v>
      </c>
      <c r="GC12" s="89">
        <f t="shared" si="96"/>
        <v>24.345233870395063</v>
      </c>
      <c r="GD12" s="89">
        <f t="shared" si="96"/>
        <v>24.548512536679347</v>
      </c>
      <c r="GE12" s="89">
        <f t="shared" si="96"/>
        <v>24.755214473019176</v>
      </c>
      <c r="GF12" s="89">
        <f t="shared" si="96"/>
        <v>24.965426886963829</v>
      </c>
      <c r="GG12" s="89">
        <f t="shared" si="96"/>
        <v>25.179239973572514</v>
      </c>
      <c r="GH12" s="89">
        <f t="shared" si="96"/>
        <v>25.396747044450183</v>
      </c>
      <c r="GI12" s="89">
        <f t="shared" si="8"/>
        <v>25.618044663529457</v>
      </c>
      <c r="GJ12" s="89">
        <f t="shared" si="13"/>
        <v>25.84323279001401</v>
      </c>
      <c r="GK12" s="89">
        <f t="shared" si="13"/>
        <v>26.07241492892765</v>
      </c>
      <c r="GL12" s="89">
        <f t="shared" si="13"/>
        <v>26.30569828974583</v>
      </c>
      <c r="GM12" s="89">
        <f t="shared" si="13"/>
        <v>26.543193953620023</v>
      </c>
      <c r="GN12" s="89">
        <f t="shared" si="13"/>
        <v>26.785017049743285</v>
      </c>
      <c r="GO12" s="89">
        <f t="shared" si="13"/>
        <v>27.031286941445011</v>
      </c>
      <c r="GP12" s="89">
        <f t="shared" si="13"/>
        <v>27.282127422647278</v>
      </c>
      <c r="GQ12" s="89">
        <f t="shared" si="13"/>
        <v>27.537666925361606</v>
      </c>
      <c r="GR12" s="89">
        <f t="shared" si="13"/>
        <v>27.79803873895743</v>
      </c>
      <c r="GS12" s="89">
        <f t="shared" si="13"/>
        <v>28.063381241988356</v>
      </c>
      <c r="GT12" s="89">
        <f t="shared" si="13"/>
        <v>28.33383814742372</v>
      </c>
      <c r="GU12" s="89">
        <f t="shared" si="13"/>
        <v>28.609558762198315</v>
      </c>
      <c r="GV12" s="89">
        <f t="shared" si="13"/>
        <v>28.890698262065502</v>
      </c>
      <c r="GW12" s="89">
        <f t="shared" si="13"/>
        <v>29.177417982816422</v>
      </c>
      <c r="GX12" s="89">
        <f t="shared" si="13"/>
        <v>29.469885729014141</v>
      </c>
      <c r="GY12" s="89">
        <f t="shared" si="13"/>
        <v>29.768276101483682</v>
      </c>
      <c r="GZ12" s="89">
        <f t="shared" si="13"/>
        <v>30.072770844901267</v>
      </c>
      <c r="HA12" s="89">
        <f t="shared" si="13"/>
        <v>30.38355921693644</v>
      </c>
      <c r="HB12" s="89">
        <f t="shared" si="13"/>
        <v>30.700838380522914</v>
      </c>
      <c r="HC12" s="89">
        <f t="shared" si="13"/>
        <v>31.024813820966202</v>
      </c>
      <c r="HD12" s="89">
        <f t="shared" si="13"/>
        <v>31.355699789742697</v>
      </c>
      <c r="HE12" s="89">
        <f t="shared" si="13"/>
        <v>31.69371977700391</v>
      </c>
      <c r="HF12" s="89">
        <f t="shared" si="13"/>
        <v>32.039107014976054</v>
      </c>
      <c r="HG12" s="89">
        <f t="shared" si="13"/>
        <v>32.392105014637387</v>
      </c>
      <c r="HH12" s="89">
        <f t="shared" si="13"/>
        <v>32.752968138268635</v>
      </c>
      <c r="HI12" s="89">
        <f t="shared" si="13"/>
        <v>33.121962210705426</v>
      </c>
      <c r="HJ12" s="89">
        <f t="shared" si="13"/>
        <v>33.49936517237964</v>
      </c>
      <c r="HK12" s="89">
        <f t="shared" si="13"/>
        <v>33.885467777521164</v>
      </c>
      <c r="HL12" s="89">
        <f t="shared" si="13"/>
        <v>34.280574341206162</v>
      </c>
      <c r="HM12" s="89">
        <f t="shared" si="13"/>
        <v>34.685003539285574</v>
      </c>
      <c r="HN12" s="89">
        <f t="shared" ref="HN12:HN13" si="97">HC58</f>
        <v>35.099089265613294</v>
      </c>
      <c r="HO12" s="89">
        <f t="shared" ref="HO12:HO13" si="98">HD58</f>
        <v>35.523181551420059</v>
      </c>
      <c r="HP12" s="89">
        <f t="shared" ref="HP12:HP13" si="99">HE58</f>
        <v>35.95764755215378</v>
      </c>
      <c r="HQ12" s="89">
        <f t="shared" ref="HQ12:HQ13" si="100">HF58</f>
        <v>36.402872607633803</v>
      </c>
      <c r="HR12" s="89">
        <f t="shared" ref="HR12:HR13" si="101">HG58</f>
        <v>36.859261381953097</v>
      </c>
      <c r="HS12" s="89">
        <f t="shared" ref="HS12:HS13" si="102">HH58</f>
        <v>37.327239090215997</v>
      </c>
      <c r="HT12" s="89">
        <f t="shared" ref="HT12:HT13" si="103">HI58</f>
        <v>37.807252819928145</v>
      </c>
      <c r="HU12" s="89">
        <f t="shared" ref="HU12:HU13" si="104">HJ58</f>
        <v>38.29977295566993</v>
      </c>
      <c r="HV12" s="89">
        <f t="shared" ref="HV12:HV13" si="105">HK58</f>
        <v>38.805294716596293</v>
      </c>
      <c r="HW12" s="89">
        <f t="shared" ref="HW12:HW13" si="106">HL58</f>
        <v>39.324339817326546</v>
      </c>
      <c r="HX12" s="89">
        <f t="shared" ref="HX12:HX13" si="107">HM58</f>
        <v>39.857458263933985</v>
      </c>
      <c r="HY12" s="89">
        <f t="shared" ref="HY12:IQ13" si="108">HN58</f>
        <v>40.405230298032102</v>
      </c>
      <c r="HZ12" s="89">
        <f t="shared" si="108"/>
        <v>40.968268503403401</v>
      </c>
      <c r="IA12" s="89">
        <f t="shared" si="108"/>
        <v>41.547220091249777</v>
      </c>
      <c r="IB12" s="89">
        <f t="shared" si="108"/>
        <v>42.142769381987264</v>
      </c>
      <c r="IC12" s="89">
        <f t="shared" si="108"/>
        <v>42.755640503593419</v>
      </c>
      <c r="ID12" s="89">
        <f t="shared" si="108"/>
        <v>43.386600328877279</v>
      </c>
      <c r="IE12" s="89">
        <f t="shared" si="108"/>
        <v>44.03646167672283</v>
      </c>
      <c r="IF12" s="89">
        <f t="shared" si="108"/>
        <v>44.70608680540392</v>
      </c>
      <c r="IG12" s="89">
        <f t="shared" si="108"/>
        <v>45.396391229539944</v>
      </c>
      <c r="IH12" s="89">
        <f t="shared" si="108"/>
        <v>46.108347896221794</v>
      </c>
      <c r="II12" s="89">
        <f t="shared" si="108"/>
        <v>46.842991760366978</v>
      </c>
      <c r="IJ12" s="89">
        <f t="shared" si="108"/>
        <v>47.601424804551108</v>
      </c>
      <c r="IK12" s="89">
        <f t="shared" si="108"/>
        <v>48.384821554520201</v>
      </c>
      <c r="IL12" s="89">
        <f t="shared" si="108"/>
        <v>49.194435148442928</v>
      </c>
      <c r="IM12" s="89">
        <f t="shared" si="108"/>
        <v>50.031604025865732</v>
      </c>
      <c r="IN12" s="89">
        <f t="shared" si="108"/>
        <v>50.897759311469564</v>
      </c>
      <c r="IO12" s="89">
        <f t="shared" si="108"/>
        <v>51.794432979311416</v>
      </c>
      <c r="IP12" s="89">
        <f t="shared" si="108"/>
        <v>52.723266895525938</v>
      </c>
      <c r="IQ12" s="89">
        <f t="shared" si="108"/>
        <v>53.686022851775419</v>
      </c>
      <c r="IR12" s="89">
        <f t="shared" si="9"/>
        <v>54.684593718444972</v>
      </c>
      <c r="IS12" s="89">
        <f t="shared" si="5"/>
        <v>55.721015866138451</v>
      </c>
      <c r="IT12" s="89">
        <f t="shared" si="5"/>
        <v>56.797483026990037</v>
      </c>
      <c r="IU12" s="89">
        <f t="shared" si="5"/>
        <v>57.916361794336581</v>
      </c>
      <c r="IV12" s="89">
        <f t="shared" si="5"/>
        <v>59.080208991214207</v>
      </c>
      <c r="IW12" s="89">
        <f t="shared" si="5"/>
        <v>60.29179117595227</v>
      </c>
      <c r="IX12" s="89">
        <f t="shared" si="5"/>
        <v>61.554106598072444</v>
      </c>
      <c r="IY12" s="89">
        <f t="shared" si="5"/>
        <v>62.870409971282264</v>
      </c>
      <c r="IZ12" s="89">
        <f t="shared" si="5"/>
        <v>64.244240494473132</v>
      </c>
      <c r="JA12" s="89">
        <f t="shared" si="5"/>
        <v>65.679453628644652</v>
      </c>
      <c r="JB12" s="89">
        <f t="shared" si="5"/>
        <v>67.180257230526536</v>
      </c>
      <c r="JC12" s="89">
        <f t="shared" si="5"/>
        <v>68.751252756061632</v>
      </c>
      <c r="JD12" s="89">
        <f t="shared" si="5"/>
        <v>70.39748238352422</v>
      </c>
      <c r="JE12" s="89">
        <f t="shared" si="5"/>
        <v>2.9758823451440936E-11</v>
      </c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</row>
    <row r="13" spans="1:281" x14ac:dyDescent="0.25">
      <c r="A13" s="41"/>
      <c r="B13" s="45"/>
      <c r="C13" s="91" t="s">
        <v>75</v>
      </c>
      <c r="D13" s="94">
        <f>D43</f>
        <v>6250</v>
      </c>
      <c r="E13" s="8"/>
      <c r="F13" s="46"/>
      <c r="G13" s="52"/>
      <c r="H13" s="52"/>
      <c r="I13" s="52"/>
      <c r="K13" s="100" t="str">
        <f t="shared" si="6"/>
        <v>Speed in metres/second at end of the period</v>
      </c>
      <c r="L13" s="100"/>
      <c r="M13" s="100"/>
      <c r="N13" s="100"/>
      <c r="O13" s="98"/>
      <c r="P13" s="89">
        <f t="shared" si="66"/>
        <v>10.146227949949219</v>
      </c>
      <c r="Q13" s="89">
        <f t="shared" si="67"/>
        <v>20.327592787136432</v>
      </c>
      <c r="R13" s="89">
        <f t="shared" si="68"/>
        <v>30.544338718806358</v>
      </c>
      <c r="S13" s="89">
        <f t="shared" si="69"/>
        <v>40.796712507003676</v>
      </c>
      <c r="T13" s="89">
        <f t="shared" si="70"/>
        <v>51.084963504334127</v>
      </c>
      <c r="U13" s="89">
        <f t="shared" si="71"/>
        <v>61.409343690353566</v>
      </c>
      <c r="V13" s="89">
        <f t="shared" si="72"/>
        <v>71.770107708598175</v>
      </c>
      <c r="W13" s="89">
        <f t="shared" si="73"/>
        <v>82.167512904269458</v>
      </c>
      <c r="X13" s="89">
        <f t="shared" si="74"/>
        <v>92.601819362588003</v>
      </c>
      <c r="Y13" s="89">
        <f t="shared" si="16"/>
        <v>103.07328994783025</v>
      </c>
      <c r="Z13" s="89">
        <f t="shared" si="17"/>
        <v>113.58219034306293</v>
      </c>
      <c r="AA13" s="89">
        <f t="shared" si="18"/>
        <v>124.12878909059026</v>
      </c>
      <c r="AB13" s="89">
        <f t="shared" si="19"/>
        <v>134.71335763312911</v>
      </c>
      <c r="AC13" s="89">
        <f t="shared" si="20"/>
        <v>145.33617035572811</v>
      </c>
      <c r="AD13" s="89">
        <f t="shared" si="21"/>
        <v>155.9975046284469</v>
      </c>
      <c r="AE13" s="89">
        <f t="shared" si="22"/>
        <v>166.69764084981182</v>
      </c>
      <c r="AF13" s="89">
        <f t="shared" si="23"/>
        <v>177.43686249106545</v>
      </c>
      <c r="AG13" s="89">
        <f t="shared" si="24"/>
        <v>188.21545614122729</v>
      </c>
      <c r="AH13" s="89">
        <f t="shared" si="25"/>
        <v>199.03371155298333</v>
      </c>
      <c r="AI13" s="89">
        <f t="shared" si="26"/>
        <v>209.89192168942321</v>
      </c>
      <c r="AJ13" s="89">
        <f t="shared" si="27"/>
        <v>220.79038277164355</v>
      </c>
      <c r="AK13" s="89">
        <f t="shared" si="28"/>
        <v>231.72939432723689</v>
      </c>
      <c r="AL13" s="89">
        <f t="shared" si="29"/>
        <v>242.70925923968605</v>
      </c>
      <c r="AM13" s="89">
        <f t="shared" si="30"/>
        <v>253.73028379868438</v>
      </c>
      <c r="AN13" s="89">
        <f t="shared" si="31"/>
        <v>264.7927777514027</v>
      </c>
      <c r="AO13" s="89">
        <f t="shared" si="32"/>
        <v>275.89705435472428</v>
      </c>
      <c r="AP13" s="89">
        <f t="shared" si="33"/>
        <v>287.04343042847017</v>
      </c>
      <c r="AQ13" s="89">
        <f t="shared" si="34"/>
        <v>298.23222640963729</v>
      </c>
      <c r="AR13" s="89">
        <f t="shared" si="35"/>
        <v>309.46376640767255</v>
      </c>
      <c r="AS13" s="89">
        <f t="shared" si="36"/>
        <v>320.73837826080677</v>
      </c>
      <c r="AT13" s="89">
        <f t="shared" si="37"/>
        <v>332.05639359347282</v>
      </c>
      <c r="AU13" s="89">
        <f t="shared" si="38"/>
        <v>343.41814787483355</v>
      </c>
      <c r="AV13" s="89">
        <f t="shared" si="39"/>
        <v>354.82398047844481</v>
      </c>
      <c r="AW13" s="89">
        <f t="shared" si="40"/>
        <v>366.27423474308029</v>
      </c>
      <c r="AX13" s="89">
        <f t="shared" si="41"/>
        <v>377.76925803474552</v>
      </c>
      <c r="AY13" s="89">
        <f t="shared" si="42"/>
        <v>389.30940180990893</v>
      </c>
      <c r="AZ13" s="89">
        <f t="shared" si="43"/>
        <v>400.89502167997881</v>
      </c>
      <c r="BA13" s="89">
        <f t="shared" si="44"/>
        <v>412.52647747705566</v>
      </c>
      <c r="BB13" s="89">
        <f t="shared" si="45"/>
        <v>424.20413332099042</v>
      </c>
      <c r="BC13" s="89">
        <f t="shared" si="46"/>
        <v>435.92835768777974</v>
      </c>
      <c r="BD13" s="89">
        <f t="shared" si="47"/>
        <v>447.69952347933054</v>
      </c>
      <c r="BE13" s="89">
        <f t="shared" si="14"/>
        <v>459.51800809462679</v>
      </c>
      <c r="BF13" s="89">
        <f t="shared" ref="BF13" si="109">AU59</f>
        <v>471.38419350233227</v>
      </c>
      <c r="BG13" s="89">
        <f t="shared" ref="BG13" si="110">AV59</f>
        <v>483.29846631486481</v>
      </c>
      <c r="BH13" s="89">
        <f t="shared" ref="BH13" si="111">AW59</f>
        <v>495.26121786397715</v>
      </c>
      <c r="BI13" s="89">
        <f t="shared" ref="BI13" si="112">AX59</f>
        <v>507.27284427788214</v>
      </c>
      <c r="BJ13" s="89">
        <f t="shared" ref="BJ13" si="113">AY59</f>
        <v>519.33374655995954</v>
      </c>
      <c r="BK13" s="89">
        <f t="shared" ref="BK13" si="114">AZ59</f>
        <v>531.44433066908425</v>
      </c>
      <c r="BL13" s="89">
        <f t="shared" ref="BL13" si="115">BA59</f>
        <v>543.60500760161551</v>
      </c>
      <c r="BM13" s="89">
        <f t="shared" ref="BM13" si="116">BB59</f>
        <v>555.81619347508911</v>
      </c>
      <c r="BN13" s="89">
        <f t="shared" ref="BN13" si="117">BC59</f>
        <v>568.0783096136546</v>
      </c>
      <c r="BO13" s="89">
        <f t="shared" ref="BO13" si="118">BD59</f>
        <v>580.39178263530187</v>
      </c>
      <c r="BP13" s="89">
        <f t="shared" ref="BP13" si="119">BE59</f>
        <v>592.75704454092204</v>
      </c>
      <c r="BQ13" s="89">
        <f t="shared" ref="BQ13" si="120">BF59</f>
        <v>605.17453280524921</v>
      </c>
      <c r="BR13" s="89">
        <f t="shared" ref="BR13" si="121">BG59</f>
        <v>617.64469046973045</v>
      </c>
      <c r="BS13" s="89">
        <f t="shared" ref="BS13" si="122">BH59</f>
        <v>630.16796623737434</v>
      </c>
      <c r="BT13" s="89">
        <f t="shared" ref="BT13" si="123">BI59</f>
        <v>642.74481456962803</v>
      </c>
      <c r="BU13" s="89">
        <f t="shared" ref="BU13" si="124">BJ59</f>
        <v>655.37569578533498</v>
      </c>
      <c r="BV13" s="89">
        <f t="shared" ref="BV13" si="125">BK59</f>
        <v>668.06107616182817</v>
      </c>
      <c r="BW13" s="89">
        <f t="shared" ref="BW13" si="126">BL59</f>
        <v>680.80142803821332</v>
      </c>
      <c r="BX13" s="89">
        <f t="shared" ref="BX13" si="127">BM59</f>
        <v>693.59722992089974</v>
      </c>
      <c r="BY13" s="89">
        <f t="shared" ref="BY13" si="128">BN59</f>
        <v>706.44896659143808</v>
      </c>
      <c r="BZ13" s="89">
        <f t="shared" ref="BZ13" si="129">BO59</f>
        <v>719.35712921672496</v>
      </c>
      <c r="CA13" s="89">
        <f t="shared" ref="CA13" si="130">BP59</f>
        <v>732.32221546163782</v>
      </c>
      <c r="CB13" s="89">
        <f t="shared" ref="CB13" si="131">BQ59</f>
        <v>745.34472960416406</v>
      </c>
      <c r="CC13" s="89">
        <f t="shared" ref="CC13" si="132">BR59</f>
        <v>758.42518265309172</v>
      </c>
      <c r="CD13" s="89">
        <f t="shared" ref="CD13" si="133">BS59</f>
        <v>771.5640924683297</v>
      </c>
      <c r="CE13" s="89">
        <f t="shared" ref="CE13" si="134">BT59</f>
        <v>784.76198388392856</v>
      </c>
      <c r="CF13" s="89">
        <f t="shared" ref="CF13" si="135">BU59</f>
        <v>798.01938883387504</v>
      </c>
      <c r="CG13" s="89">
        <f t="shared" ref="CG13" si="136">BV59</f>
        <v>811.33684648073586</v>
      </c>
      <c r="CH13" s="89">
        <f t="shared" ref="CH13" si="137">BW59</f>
        <v>824.71490334722819</v>
      </c>
      <c r="CI13" s="89">
        <f t="shared" ref="CI13" si="138">BX59</f>
        <v>838.15411345079758</v>
      </c>
      <c r="CJ13" s="89">
        <f t="shared" ref="CJ13" si="139">BY59</f>
        <v>851.65503844128523</v>
      </c>
      <c r="CK13" s="89">
        <f t="shared" ref="CK13" si="140">BZ59</f>
        <v>865.21824774177151</v>
      </c>
      <c r="CL13" s="89">
        <f t="shared" ref="CL13" si="141">CA59</f>
        <v>878.84431869268315</v>
      </c>
      <c r="CM13" s="89">
        <f t="shared" ref="CM13" si="142">CB59</f>
        <v>892.53383669925506</v>
      </c>
      <c r="CN13" s="89">
        <f t="shared" ref="CN13" si="143">CC59</f>
        <v>906.2873953824419</v>
      </c>
      <c r="CO13" s="89">
        <f t="shared" ref="CO13" si="144">CD59</f>
        <v>920.10559673337582</v>
      </c>
      <c r="CP13" s="89">
        <f t="shared" ref="CP13" si="145">CE59</f>
        <v>933.98905127147088</v>
      </c>
      <c r="CQ13" s="89">
        <f t="shared" si="75"/>
        <v>947.93837820627903</v>
      </c>
      <c r="CR13" s="89">
        <f t="shared" si="76"/>
        <v>961.95420560320338</v>
      </c>
      <c r="CS13" s="89">
        <f t="shared" si="77"/>
        <v>976.03717055318066</v>
      </c>
      <c r="CT13" s="89">
        <f t="shared" si="78"/>
        <v>990.18791934644764</v>
      </c>
      <c r="CU13" s="89">
        <f t="shared" si="12"/>
        <v>1004.4071076505088</v>
      </c>
      <c r="CV13" s="89">
        <f t="shared" si="79"/>
        <v>1018.6954006924294</v>
      </c>
      <c r="CW13" s="89">
        <f t="shared" si="80"/>
        <v>1033.0534734455794</v>
      </c>
      <c r="CX13" s="89">
        <f t="shared" si="81"/>
        <v>1047.4820108209597</v>
      </c>
      <c r="CY13" s="89">
        <f t="shared" si="82"/>
        <v>1061.9817078632468</v>
      </c>
      <c r="CZ13" s="89">
        <f t="shared" si="83"/>
        <v>1076.5532699516957</v>
      </c>
      <c r="DA13" s="89">
        <f t="shared" si="84"/>
        <v>1091.1974130060455</v>
      </c>
      <c r="DB13" s="89">
        <f t="shared" si="85"/>
        <v>1105.9148636975797</v>
      </c>
      <c r="DC13" s="89">
        <f t="shared" si="86"/>
        <v>1120.7063596654955</v>
      </c>
      <c r="DD13" s="89">
        <f t="shared" si="87"/>
        <v>1135.5726497387432</v>
      </c>
      <c r="DE13" s="89">
        <f t="shared" si="88"/>
        <v>1150.5144941635037</v>
      </c>
      <c r="DF13" s="89">
        <f t="shared" si="89"/>
        <v>1165.5326648364753</v>
      </c>
      <c r="DG13" s="89">
        <f t="shared" si="90"/>
        <v>1180.627945544149</v>
      </c>
      <c r="DH13" s="89">
        <f t="shared" si="91"/>
        <v>1195.8011322082598</v>
      </c>
      <c r="DI13" s="89">
        <f t="shared" si="92"/>
        <v>1211.0530331376028</v>
      </c>
      <c r="DJ13" s="89">
        <f t="shared" si="93"/>
        <v>1226.3844692864175</v>
      </c>
      <c r="DK13" s="89">
        <f t="shared" si="94"/>
        <v>1241.7962745195414</v>
      </c>
      <c r="DL13" s="89">
        <f t="shared" si="95"/>
        <v>1257.2892958845532</v>
      </c>
      <c r="DM13" s="89">
        <f t="shared" si="7"/>
        <v>1272.8643938911221</v>
      </c>
      <c r="DN13" s="89">
        <f t="shared" si="15"/>
        <v>1288.5224427977976</v>
      </c>
      <c r="DO13" s="89">
        <f t="shared" si="15"/>
        <v>1304.2643309064761</v>
      </c>
      <c r="DP13" s="89">
        <f t="shared" si="15"/>
        <v>1320.0909608647946</v>
      </c>
      <c r="DQ13" s="89">
        <f t="shared" si="15"/>
        <v>1336.0032499767062</v>
      </c>
      <c r="DR13" s="89">
        <f t="shared" si="15"/>
        <v>1352.0021305215075</v>
      </c>
      <c r="DS13" s="89">
        <f t="shared" si="15"/>
        <v>1368.088550081593</v>
      </c>
      <c r="DT13" s="89">
        <f t="shared" si="15"/>
        <v>1384.2634718792256</v>
      </c>
      <c r="DU13" s="89">
        <f t="shared" si="15"/>
        <v>1400.5278751226224</v>
      </c>
      <c r="DV13" s="89">
        <f t="shared" si="15"/>
        <v>1416.8827553616673</v>
      </c>
      <c r="DW13" s="89">
        <f t="shared" si="48"/>
        <v>1433.3291248535718</v>
      </c>
      <c r="DX13" s="89">
        <f t="shared" si="49"/>
        <v>1449.8680129388217</v>
      </c>
      <c r="DY13" s="89">
        <f t="shared" si="50"/>
        <v>1466.5004664277576</v>
      </c>
      <c r="DZ13" s="89">
        <f t="shared" si="51"/>
        <v>1483.2275499981527</v>
      </c>
      <c r="EA13" s="89">
        <f t="shared" si="52"/>
        <v>1500.0503466041655</v>
      </c>
      <c r="EB13" s="89">
        <f t="shared" si="53"/>
        <v>1516.9699578970603</v>
      </c>
      <c r="EC13" s="89">
        <f t="shared" si="54"/>
        <v>1533.9875046581035</v>
      </c>
      <c r="ED13" s="89">
        <f t="shared" si="55"/>
        <v>1551.1041272440607</v>
      </c>
      <c r="EE13" s="89">
        <f t="shared" si="56"/>
        <v>1568.3209860457405</v>
      </c>
      <c r="EF13" s="89">
        <f t="shared" si="57"/>
        <v>1585.639261960041</v>
      </c>
      <c r="EG13" s="89">
        <f t="shared" si="58"/>
        <v>1603.0601568759837</v>
      </c>
      <c r="EH13" s="89">
        <f t="shared" si="59"/>
        <v>1620.5848941752324</v>
      </c>
      <c r="EI13" s="89">
        <f t="shared" si="60"/>
        <v>1638.2147192476191</v>
      </c>
      <c r="EJ13" s="89">
        <f t="shared" si="61"/>
        <v>1655.9509000222195</v>
      </c>
      <c r="EK13" s="89">
        <f t="shared" si="62"/>
        <v>1673.7947275145459</v>
      </c>
      <c r="EL13" s="89">
        <f t="shared" si="63"/>
        <v>1691.7475163904464</v>
      </c>
      <c r="EM13" s="89">
        <f t="shared" si="64"/>
        <v>1709.8106055473265</v>
      </c>
      <c r="EN13" s="89">
        <f t="shared" si="65"/>
        <v>1727.9853587133366</v>
      </c>
      <c r="EO13" s="89">
        <f t="shared" si="15"/>
        <v>1746.2731650651945</v>
      </c>
      <c r="EP13" s="89">
        <f t="shared" si="15"/>
        <v>1764.6754398653445</v>
      </c>
      <c r="EQ13" s="89">
        <f t="shared" si="15"/>
        <v>1783.1936251191821</v>
      </c>
      <c r="ER13" s="89">
        <f t="shared" si="15"/>
        <v>1801.829190253108</v>
      </c>
      <c r="ES13" s="89">
        <f t="shared" si="15"/>
        <v>1820.5836328142102</v>
      </c>
      <c r="ET13" s="89">
        <f t="shared" si="15"/>
        <v>1839.458479192404</v>
      </c>
      <c r="EU13" s="89">
        <f t="shared" si="15"/>
        <v>1858.4552853659043</v>
      </c>
      <c r="EV13" s="89">
        <f t="shared" si="15"/>
        <v>1877.5756376709378</v>
      </c>
      <c r="EW13" s="89">
        <f t="shared" si="15"/>
        <v>1896.8211535966489</v>
      </c>
      <c r="EX13" s="89">
        <f t="shared" si="15"/>
        <v>1916.1934826061936</v>
      </c>
      <c r="EY13" s="89">
        <f t="shared" si="15"/>
        <v>1935.6943069850665</v>
      </c>
      <c r="EZ13" s="89">
        <f t="shared" si="15"/>
        <v>1955.3253427177485</v>
      </c>
      <c r="FA13" s="89">
        <f t="shared" si="15"/>
        <v>1975.0883403938196</v>
      </c>
      <c r="FB13" s="89">
        <f t="shared" si="15"/>
        <v>1994.985086144733</v>
      </c>
      <c r="FC13" s="89">
        <f t="shared" ref="FC13" si="146">ER59</f>
        <v>2015.0174026125039</v>
      </c>
      <c r="FD13" s="89">
        <f t="shared" ref="FD13" si="147">ES59</f>
        <v>2035.187149951626</v>
      </c>
      <c r="FE13" s="89">
        <f t="shared" ref="FE13" si="148">ET59</f>
        <v>2055.4962268655936</v>
      </c>
      <c r="FF13" s="89">
        <f t="shared" ref="FF13" si="149">EU59</f>
        <v>2075.9465716794734</v>
      </c>
      <c r="FG13" s="89">
        <f t="shared" ref="FG13" si="150">EV59</f>
        <v>2096.5401634500417</v>
      </c>
      <c r="FH13" s="89">
        <f t="shared" ref="FH13" si="151">EW59</f>
        <v>2117.2790231150757</v>
      </c>
      <c r="FI13" s="89">
        <f t="shared" ref="FI13" si="152">EX59</f>
        <v>2138.1652146834681</v>
      </c>
      <c r="FJ13" s="89">
        <f t="shared" ref="FJ13" si="153">EY59</f>
        <v>2159.2008464679193</v>
      </c>
      <c r="FK13" s="89">
        <f t="shared" ref="FK13" si="154">EZ59</f>
        <v>2180.3880723620446</v>
      </c>
      <c r="FL13" s="89">
        <f t="shared" ref="FL13" si="155">FA59</f>
        <v>2201.7290931638363</v>
      </c>
      <c r="FM13" s="89">
        <f t="shared" ref="FM13" si="156">FB59</f>
        <v>2223.2261579475075</v>
      </c>
      <c r="FN13" s="89">
        <f t="shared" ref="FN13" si="157">FC59</f>
        <v>2244.8815654858622</v>
      </c>
      <c r="FO13" s="89">
        <f t="shared" ref="FO13" si="158">FD59</f>
        <v>2266.6976657254363</v>
      </c>
      <c r="FP13" s="89">
        <f t="shared" ref="FP13" si="159">FE59</f>
        <v>2288.676861316781</v>
      </c>
      <c r="FQ13" s="89">
        <f t="shared" ref="FQ13" si="160">FF59</f>
        <v>2310.8216092023772</v>
      </c>
      <c r="FR13" s="89">
        <f t="shared" ref="FR13" si="161">FG59</f>
        <v>2333.1344222648049</v>
      </c>
      <c r="FS13" s="89">
        <f t="shared" ref="FS13" si="162">FH59</f>
        <v>2355.6178710379381</v>
      </c>
      <c r="FT13" s="89">
        <f t="shared" ref="FT13" si="163">FI59</f>
        <v>2378.2745854840705</v>
      </c>
      <c r="FU13" s="89">
        <f t="shared" ref="FU13" si="164">FJ59</f>
        <v>2401.1072568400514</v>
      </c>
      <c r="FV13" s="89">
        <f t="shared" ref="FV13" si="165">FK59</f>
        <v>2424.1186395356704</v>
      </c>
      <c r="FW13" s="89">
        <f t="shared" ref="FW13" si="166">FL59</f>
        <v>2447.3115531877088</v>
      </c>
      <c r="FX13" s="89">
        <f t="shared" ref="FX13" si="167">FM59</f>
        <v>2470.6888846732709</v>
      </c>
      <c r="FY13" s="89">
        <f t="shared" si="96"/>
        <v>2494.2535902862051</v>
      </c>
      <c r="FZ13" s="89">
        <f t="shared" si="96"/>
        <v>2518.0086979806433</v>
      </c>
      <c r="GA13" s="89">
        <f t="shared" si="96"/>
        <v>2541.9573097059206</v>
      </c>
      <c r="GB13" s="89">
        <f t="shared" si="96"/>
        <v>2566.1026038373702</v>
      </c>
      <c r="GC13" s="89">
        <f t="shared" si="96"/>
        <v>2590.4478377077653</v>
      </c>
      <c r="GD13" s="89">
        <f t="shared" si="96"/>
        <v>2614.9963502444448</v>
      </c>
      <c r="GE13" s="89">
        <f t="shared" si="96"/>
        <v>2639.7515647174641</v>
      </c>
      <c r="GF13" s="89">
        <f t="shared" si="96"/>
        <v>2664.7169916044281</v>
      </c>
      <c r="GG13" s="89">
        <f t="shared" si="96"/>
        <v>2689.8962315780004</v>
      </c>
      <c r="GH13" s="89">
        <f t="shared" si="96"/>
        <v>2715.2929786224504</v>
      </c>
      <c r="GI13" s="89">
        <f t="shared" si="8"/>
        <v>2740.9110232859798</v>
      </c>
      <c r="GJ13" s="89">
        <f t="shared" ref="GJ13" si="168">FY59</f>
        <v>2766.7542560759939</v>
      </c>
      <c r="GK13" s="89">
        <f t="shared" ref="GK13" si="169">FZ59</f>
        <v>2792.8266710049215</v>
      </c>
      <c r="GL13" s="89">
        <f t="shared" ref="GL13" si="170">GA59</f>
        <v>2819.1323692946676</v>
      </c>
      <c r="GM13" s="89">
        <f t="shared" ref="GM13" si="171">GB59</f>
        <v>2845.6755632482877</v>
      </c>
      <c r="GN13" s="89">
        <f t="shared" ref="GN13" si="172">GC59</f>
        <v>2872.4605802980309</v>
      </c>
      <c r="GO13" s="89">
        <f t="shared" ref="GO13" si="173">GD59</f>
        <v>2899.4918672394761</v>
      </c>
      <c r="GP13" s="89">
        <f t="shared" ref="GP13" si="174">GE59</f>
        <v>2926.7739946621232</v>
      </c>
      <c r="GQ13" s="89">
        <f t="shared" ref="GQ13" si="175">GF59</f>
        <v>2954.3116615874847</v>
      </c>
      <c r="GR13" s="89">
        <f t="shared" ref="GR13" si="176">GG59</f>
        <v>2982.1097003264422</v>
      </c>
      <c r="GS13" s="89">
        <f t="shared" ref="GS13" si="177">GH59</f>
        <v>3010.1730815684305</v>
      </c>
      <c r="GT13" s="89">
        <f t="shared" ref="GT13" si="178">GI59</f>
        <v>3038.5069197158541</v>
      </c>
      <c r="GU13" s="89">
        <f t="shared" ref="GU13" si="179">GJ59</f>
        <v>3067.1164784780526</v>
      </c>
      <c r="GV13" s="89">
        <f t="shared" ref="GV13" si="180">GK59</f>
        <v>3096.0071767401182</v>
      </c>
      <c r="GW13" s="89">
        <f t="shared" ref="GW13" si="181">GL59</f>
        <v>3125.1845947229344</v>
      </c>
      <c r="GX13" s="89">
        <f t="shared" ref="GX13" si="182">GM59</f>
        <v>3154.6544804519485</v>
      </c>
      <c r="GY13" s="89">
        <f t="shared" ref="GY13" si="183">GN59</f>
        <v>3184.422756553432</v>
      </c>
      <c r="GZ13" s="89">
        <f t="shared" ref="GZ13" si="184">GO59</f>
        <v>3214.4955273983333</v>
      </c>
      <c r="HA13" s="89">
        <f t="shared" ref="HA13" si="185">GP59</f>
        <v>3244.8790866152699</v>
      </c>
      <c r="HB13" s="89">
        <f t="shared" ref="HB13" si="186">GQ59</f>
        <v>3275.5799249957927</v>
      </c>
      <c r="HC13" s="89">
        <f t="shared" ref="HC13" si="187">GR59</f>
        <v>3306.604738816759</v>
      </c>
      <c r="HD13" s="89">
        <f t="shared" ref="HD13" si="188">GS59</f>
        <v>3337.9604386065016</v>
      </c>
      <c r="HE13" s="89">
        <f t="shared" ref="HE13" si="189">GT59</f>
        <v>3369.6541583835055</v>
      </c>
      <c r="HF13" s="89">
        <f t="shared" ref="HF13" si="190">GU59</f>
        <v>3401.6932653984818</v>
      </c>
      <c r="HG13" s="89">
        <f t="shared" ref="HG13" si="191">GV59</f>
        <v>3434.0853704131191</v>
      </c>
      <c r="HH13" s="89">
        <f t="shared" ref="HH13" si="192">GW59</f>
        <v>3466.8383385513876</v>
      </c>
      <c r="HI13" s="89">
        <f t="shared" ref="HI13" si="193">GX59</f>
        <v>3499.9603007620931</v>
      </c>
      <c r="HJ13" s="89">
        <f t="shared" ref="HJ13" si="194">GY59</f>
        <v>3533.4596659344729</v>
      </c>
      <c r="HK13" s="89">
        <f t="shared" ref="HK13" si="195">GZ59</f>
        <v>3567.3451337119941</v>
      </c>
      <c r="HL13" s="89">
        <f t="shared" ref="HL13" si="196">HA59</f>
        <v>3601.6257080532005</v>
      </c>
      <c r="HM13" s="89">
        <f t="shared" ref="HM13" si="197">HB59</f>
        <v>3636.3107115924859</v>
      </c>
      <c r="HN13" s="89">
        <f t="shared" si="97"/>
        <v>3671.4098008580991</v>
      </c>
      <c r="HO13" s="89">
        <f t="shared" si="98"/>
        <v>3706.9329824095189</v>
      </c>
      <c r="HP13" s="89">
        <f t="shared" si="99"/>
        <v>3742.8906299616729</v>
      </c>
      <c r="HQ13" s="89">
        <f t="shared" si="100"/>
        <v>3779.2935025693068</v>
      </c>
      <c r="HR13" s="89">
        <f t="shared" si="101"/>
        <v>3816.1527639512601</v>
      </c>
      <c r="HS13" s="89">
        <f t="shared" si="102"/>
        <v>3853.4800030414763</v>
      </c>
      <c r="HT13" s="89">
        <f t="shared" si="103"/>
        <v>3891.2872558614044</v>
      </c>
      <c r="HU13" s="89">
        <f t="shared" si="104"/>
        <v>3929.5870288170745</v>
      </c>
      <c r="HV13" s="89">
        <f t="shared" si="105"/>
        <v>3968.3923235336706</v>
      </c>
      <c r="HW13" s="89">
        <f t="shared" si="106"/>
        <v>4007.7166633509974</v>
      </c>
      <c r="HX13" s="89">
        <f t="shared" si="107"/>
        <v>4047.5741216149313</v>
      </c>
      <c r="HY13" s="89">
        <f t="shared" si="108"/>
        <v>4087.9793519129635</v>
      </c>
      <c r="HZ13" s="89">
        <f t="shared" si="108"/>
        <v>4128.9476204163666</v>
      </c>
      <c r="IA13" s="89">
        <f t="shared" si="108"/>
        <v>4170.4948405076166</v>
      </c>
      <c r="IB13" s="89">
        <f t="shared" si="108"/>
        <v>4212.6376098896035</v>
      </c>
      <c r="IC13" s="89">
        <f t="shared" si="108"/>
        <v>4255.3932503931965</v>
      </c>
      <c r="ID13" s="89">
        <f t="shared" si="108"/>
        <v>4298.7798507220741</v>
      </c>
      <c r="IE13" s="89">
        <f t="shared" si="108"/>
        <v>4342.816312398797</v>
      </c>
      <c r="IF13" s="89">
        <f t="shared" si="108"/>
        <v>4387.5223992042011</v>
      </c>
      <c r="IG13" s="89">
        <f t="shared" si="108"/>
        <v>4432.9187904337414</v>
      </c>
      <c r="IH13" s="89">
        <f t="shared" si="108"/>
        <v>4479.0271383299632</v>
      </c>
      <c r="II13" s="89">
        <f t="shared" si="108"/>
        <v>4525.8701300903303</v>
      </c>
      <c r="IJ13" s="89">
        <f t="shared" si="108"/>
        <v>4573.4715548948816</v>
      </c>
      <c r="IK13" s="89">
        <f t="shared" si="108"/>
        <v>4621.856376449402</v>
      </c>
      <c r="IL13" s="89">
        <f t="shared" si="108"/>
        <v>4671.0508115978446</v>
      </c>
      <c r="IM13" s="89">
        <f t="shared" si="108"/>
        <v>4721.0824156237104</v>
      </c>
      <c r="IN13" s="89">
        <f t="shared" si="108"/>
        <v>4771.98017493518</v>
      </c>
      <c r="IO13" s="89">
        <f t="shared" si="108"/>
        <v>4823.7746079144918</v>
      </c>
      <c r="IP13" s="89">
        <f t="shared" si="108"/>
        <v>4876.4978748100175</v>
      </c>
      <c r="IQ13" s="89">
        <f t="shared" si="108"/>
        <v>4930.1838976617928</v>
      </c>
      <c r="IR13" s="89">
        <f t="shared" si="9"/>
        <v>4984.8684913802381</v>
      </c>
      <c r="IS13" s="89">
        <f t="shared" ref="IS13" si="198">IH59</f>
        <v>5040.5895072463763</v>
      </c>
      <c r="IT13" s="89">
        <f t="shared" ref="IT13" si="199">II59</f>
        <v>5097.3869902733668</v>
      </c>
      <c r="IU13" s="89">
        <f t="shared" ref="IU13" si="200">IJ59</f>
        <v>5155.3033520677036</v>
      </c>
      <c r="IV13" s="89">
        <f t="shared" ref="IV13" si="201">IK59</f>
        <v>5214.3835610589176</v>
      </c>
      <c r="IW13" s="89">
        <f t="shared" ref="IW13" si="202">IL59</f>
        <v>5274.6753522348699</v>
      </c>
      <c r="IX13" s="89">
        <f t="shared" ref="IX13" si="203">IM59</f>
        <v>5336.2294588329423</v>
      </c>
      <c r="IY13" s="89">
        <f t="shared" ref="IY13" si="204">IN59</f>
        <v>5399.0998688042246</v>
      </c>
      <c r="IZ13" s="89">
        <f t="shared" ref="IZ13" si="205">IO59</f>
        <v>5463.3441092986977</v>
      </c>
      <c r="JA13" s="89">
        <f t="shared" ref="JA13" si="206">IP59</f>
        <v>5529.023562927342</v>
      </c>
      <c r="JB13" s="89">
        <f t="shared" ref="JB13" si="207">IQ59</f>
        <v>5596.2038201578689</v>
      </c>
      <c r="JC13" s="89">
        <f t="shared" ref="JC13" si="208">IR59</f>
        <v>5664.955072913931</v>
      </c>
      <c r="JD13" s="89">
        <f t="shared" ref="JD13" si="209">IS59</f>
        <v>5735.3525552974552</v>
      </c>
      <c r="JE13" s="89">
        <f t="shared" ref="JE13" si="210">IT59</f>
        <v>5735.3525552974852</v>
      </c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</row>
    <row r="14" spans="1:281" x14ac:dyDescent="0.25">
      <c r="A14" s="41"/>
      <c r="B14" s="45"/>
      <c r="C14" s="91" t="s">
        <v>7</v>
      </c>
      <c r="D14" s="94">
        <f>D44</f>
        <v>175</v>
      </c>
      <c r="E14" s="8"/>
      <c r="F14" s="46"/>
      <c r="G14" s="52"/>
      <c r="H14" s="52"/>
      <c r="I14" s="52"/>
      <c r="J14" s="6"/>
      <c r="L14" s="6"/>
      <c r="M14" s="6"/>
    </row>
    <row r="15" spans="1:281" x14ac:dyDescent="0.25">
      <c r="A15" s="41"/>
      <c r="B15" s="45"/>
      <c r="C15" s="91" t="s">
        <v>76</v>
      </c>
      <c r="D15" s="94">
        <f>D45</f>
        <v>51000</v>
      </c>
      <c r="E15" s="8"/>
      <c r="F15" s="46"/>
      <c r="G15" s="52"/>
      <c r="H15" s="52"/>
      <c r="I15" s="52"/>
      <c r="J15" s="6"/>
      <c r="L15" s="6"/>
      <c r="M15" s="6"/>
    </row>
    <row r="16" spans="1:281" x14ac:dyDescent="0.25">
      <c r="A16" s="41"/>
      <c r="B16" s="45"/>
      <c r="C16" s="91" t="s">
        <v>77</v>
      </c>
      <c r="D16" s="94">
        <f>D46</f>
        <v>75000</v>
      </c>
      <c r="E16" s="8"/>
      <c r="F16" s="46"/>
      <c r="G16" s="52"/>
      <c r="H16" s="52"/>
      <c r="I16" s="52"/>
      <c r="J16" s="6"/>
      <c r="L16" s="6"/>
      <c r="M16" s="6"/>
    </row>
    <row r="17" spans="1:104" x14ac:dyDescent="0.25">
      <c r="A17" s="41"/>
      <c r="B17" s="45"/>
      <c r="C17" s="7"/>
      <c r="D17" s="8"/>
      <c r="E17" s="8"/>
      <c r="F17" s="46"/>
      <c r="G17" s="52"/>
      <c r="H17" s="52"/>
      <c r="I17" s="52"/>
      <c r="J17" s="6"/>
      <c r="K17" s="6"/>
      <c r="L17" s="6"/>
      <c r="M17" s="6"/>
    </row>
    <row r="18" spans="1:104" x14ac:dyDescent="0.25">
      <c r="A18" s="41"/>
      <c r="B18" s="45"/>
      <c r="C18" s="7"/>
      <c r="D18" s="8"/>
      <c r="E18" s="8"/>
      <c r="F18" s="46"/>
      <c r="G18" s="52"/>
      <c r="H18" s="52"/>
      <c r="I18" s="52"/>
      <c r="J18" s="6"/>
      <c r="K18" s="6"/>
      <c r="L18" s="6"/>
      <c r="M18" s="6"/>
    </row>
    <row r="19" spans="1:104" x14ac:dyDescent="0.25">
      <c r="A19" s="41"/>
      <c r="B19" s="45"/>
      <c r="C19" s="8"/>
      <c r="D19" s="8"/>
      <c r="E19" s="8"/>
      <c r="F19" s="46"/>
      <c r="G19" s="52"/>
      <c r="H19" s="52"/>
      <c r="I19" s="52"/>
      <c r="J19" s="6"/>
      <c r="K19" s="6"/>
      <c r="L19" s="6"/>
      <c r="M19" s="6"/>
    </row>
    <row r="20" spans="1:104" x14ac:dyDescent="0.25">
      <c r="A20" s="41"/>
      <c r="B20" s="45"/>
      <c r="C20" s="8"/>
      <c r="D20" s="8"/>
      <c r="E20" s="8"/>
      <c r="F20" s="46"/>
      <c r="G20" s="52"/>
      <c r="H20" s="52"/>
      <c r="I20" s="52"/>
      <c r="J20" s="6"/>
      <c r="K20" s="6"/>
      <c r="L20" s="6"/>
      <c r="M20" s="6"/>
    </row>
    <row r="21" spans="1:104" x14ac:dyDescent="0.25">
      <c r="A21" s="41"/>
      <c r="B21" s="45"/>
      <c r="C21" s="8"/>
      <c r="D21" s="8"/>
      <c r="E21" s="8"/>
      <c r="F21" s="46"/>
      <c r="G21" s="52"/>
      <c r="H21" s="52"/>
      <c r="I21" s="52"/>
      <c r="J21" s="6"/>
      <c r="K21" s="6"/>
      <c r="L21" s="6"/>
      <c r="M21" s="6"/>
    </row>
    <row r="22" spans="1:104" x14ac:dyDescent="0.25">
      <c r="A22" s="41"/>
      <c r="B22" s="45"/>
      <c r="C22" s="8"/>
      <c r="D22" s="8"/>
      <c r="E22" s="8"/>
      <c r="F22" s="46"/>
      <c r="G22" s="52"/>
      <c r="H22" s="52"/>
      <c r="I22" s="52"/>
      <c r="J22" s="6"/>
      <c r="K22" s="6"/>
      <c r="L22" s="6"/>
      <c r="M22" s="6"/>
    </row>
    <row r="23" spans="1:104" x14ac:dyDescent="0.25">
      <c r="A23" s="41"/>
      <c r="B23" s="45"/>
      <c r="C23" s="8"/>
      <c r="D23" s="8"/>
      <c r="E23" s="8"/>
      <c r="F23" s="46"/>
      <c r="G23" s="52"/>
      <c r="H23" s="52"/>
      <c r="I23" s="52"/>
      <c r="J23" s="6"/>
      <c r="K23" s="6"/>
      <c r="L23" s="6"/>
      <c r="M23" s="6"/>
    </row>
    <row r="24" spans="1:104" x14ac:dyDescent="0.25">
      <c r="A24" s="41"/>
      <c r="B24" s="45"/>
      <c r="C24" s="8"/>
      <c r="D24" s="8"/>
      <c r="E24" s="8"/>
      <c r="F24" s="46"/>
      <c r="G24" s="52"/>
      <c r="H24" s="52"/>
      <c r="I24" s="52"/>
      <c r="J24" s="6"/>
      <c r="K24" s="6"/>
      <c r="L24" s="6"/>
      <c r="M24" s="6"/>
    </row>
    <row r="25" spans="1:104" x14ac:dyDescent="0.25">
      <c r="A25" s="41"/>
      <c r="B25" s="45"/>
      <c r="C25" s="8"/>
      <c r="D25" s="8"/>
      <c r="E25" s="8"/>
      <c r="F25" s="46"/>
      <c r="G25" s="52"/>
      <c r="H25" s="52"/>
      <c r="I25" s="52"/>
      <c r="J25" s="6"/>
      <c r="K25" s="6"/>
      <c r="L25" s="6"/>
      <c r="M25" s="6"/>
    </row>
    <row r="26" spans="1:104" x14ac:dyDescent="0.25">
      <c r="A26" s="41"/>
      <c r="B26" s="45"/>
      <c r="C26" s="8"/>
      <c r="D26" s="8"/>
      <c r="E26" s="8"/>
      <c r="F26" s="46"/>
      <c r="G26" s="52"/>
      <c r="H26" s="52"/>
      <c r="I26" s="52"/>
      <c r="J26" s="6"/>
      <c r="K26" s="6"/>
      <c r="L26" s="6"/>
      <c r="M26" s="6"/>
    </row>
    <row r="27" spans="1:104" x14ac:dyDescent="0.25">
      <c r="A27" s="41"/>
      <c r="B27" s="45"/>
      <c r="C27" s="8"/>
      <c r="D27" s="8"/>
      <c r="E27" s="8"/>
      <c r="F27" s="46"/>
      <c r="G27" s="52"/>
      <c r="H27" s="52"/>
      <c r="I27" s="52"/>
      <c r="J27" s="6"/>
      <c r="K27" s="6"/>
      <c r="L27" s="6"/>
      <c r="M27" s="6"/>
    </row>
    <row r="28" spans="1:104" ht="15.75" customHeight="1" x14ac:dyDescent="0.25">
      <c r="A28" s="41"/>
      <c r="B28" s="45"/>
      <c r="C28" s="95" t="str">
        <f>IF(D61=1," "," Velocity at burnout in kph")</f>
        <v xml:space="preserve"> Velocity at burnout in kph</v>
      </c>
      <c r="D28" s="96">
        <f>D48</f>
        <v>20647.269199070946</v>
      </c>
      <c r="E28" s="8"/>
      <c r="F28" s="46"/>
      <c r="G28" s="52"/>
      <c r="H28" s="52"/>
      <c r="I28" s="52"/>
      <c r="J28" s="6"/>
      <c r="K28" s="6"/>
      <c r="L28" s="6"/>
      <c r="M28" s="6"/>
    </row>
    <row r="29" spans="1:104" ht="15" customHeight="1" x14ac:dyDescent="0.25">
      <c r="A29" s="41"/>
      <c r="B29" s="45"/>
      <c r="C29" s="95" t="str">
        <f>IF(D61=1," "," Maximum g force")</f>
        <v xml:space="preserve"> Maximum g force</v>
      </c>
      <c r="D29" s="97">
        <f>D47</f>
        <v>10.220975576383401</v>
      </c>
      <c r="E29" s="8"/>
      <c r="F29" s="46"/>
      <c r="G29" s="52"/>
      <c r="H29" s="52"/>
      <c r="I29" s="52"/>
      <c r="J29" s="6"/>
      <c r="K29" s="6"/>
      <c r="L29" s="6"/>
      <c r="M29" s="6"/>
    </row>
    <row r="30" spans="1:104" x14ac:dyDescent="0.25">
      <c r="A30" s="41"/>
      <c r="B30" s="45"/>
      <c r="C30" s="7"/>
      <c r="D30" s="8"/>
      <c r="E30" s="8"/>
      <c r="F30" s="46"/>
      <c r="G30" s="52"/>
      <c r="H30" s="52"/>
      <c r="I30" s="52"/>
    </row>
    <row r="31" spans="1:104" x14ac:dyDescent="0.25">
      <c r="A31" s="41"/>
      <c r="B31" s="45"/>
      <c r="C31" s="7"/>
      <c r="D31" s="8"/>
      <c r="E31" s="8"/>
      <c r="F31" s="46"/>
      <c r="G31" s="52"/>
      <c r="H31" s="52"/>
      <c r="I31" s="52"/>
    </row>
    <row r="32" spans="1:104" s="72" customFormat="1" ht="15" customHeight="1" x14ac:dyDescent="0.25">
      <c r="B32" s="86"/>
      <c r="C32" s="85"/>
      <c r="D32" s="85"/>
      <c r="E32" s="85"/>
      <c r="F32" s="87"/>
      <c r="G32" s="84"/>
      <c r="H32" s="84"/>
      <c r="I32" s="84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</row>
    <row r="33" spans="2:9" x14ac:dyDescent="0.25">
      <c r="B33" s="47"/>
      <c r="C33" s="48"/>
      <c r="D33" s="48"/>
      <c r="E33" s="48"/>
      <c r="F33" s="49"/>
      <c r="G33" s="52"/>
      <c r="H33" s="52"/>
      <c r="I33" s="52"/>
    </row>
    <row r="34" spans="2:9" hidden="1" x14ac:dyDescent="0.25">
      <c r="C34" s="52" t="s">
        <v>51</v>
      </c>
    </row>
    <row r="35" spans="2:9" hidden="1" x14ac:dyDescent="0.25">
      <c r="C35" s="52" t="s">
        <v>52</v>
      </c>
      <c r="D35" s="2">
        <f>IF(OR(D7&lt;100,D7&gt;10000),1,0)</f>
        <v>0</v>
      </c>
    </row>
    <row r="36" spans="2:9" hidden="1" x14ac:dyDescent="0.25">
      <c r="C36" s="52" t="s">
        <v>53</v>
      </c>
      <c r="D36" s="2">
        <f>IF(OR(D8&lt;5000,D8&gt;100000),1,0)</f>
        <v>0</v>
      </c>
    </row>
    <row r="37" spans="2:9" hidden="1" x14ac:dyDescent="0.25">
      <c r="C37" s="52" t="s">
        <v>54</v>
      </c>
      <c r="D37" s="2">
        <f>IF(OR(D9&lt;4,D9&gt;12),1,0)</f>
        <v>0</v>
      </c>
    </row>
    <row r="38" spans="2:9" hidden="1" x14ac:dyDescent="0.25">
      <c r="C38" s="52" t="s">
        <v>55</v>
      </c>
      <c r="D38" s="2">
        <f>IF(OR(D10&lt;200,D10&gt;400),1,0)</f>
        <v>0</v>
      </c>
    </row>
    <row r="39" spans="2:9" hidden="1" x14ac:dyDescent="0.25">
      <c r="C39" s="52" t="s">
        <v>56</v>
      </c>
      <c r="D39" s="82">
        <f>MAX(D35:D38)</f>
        <v>0</v>
      </c>
    </row>
    <row r="40" spans="2:9" hidden="1" x14ac:dyDescent="0.25">
      <c r="C40" s="2"/>
    </row>
    <row r="41" spans="2:9" hidden="1" x14ac:dyDescent="0.25">
      <c r="C41" s="2"/>
    </row>
    <row r="42" spans="2:9" hidden="1" x14ac:dyDescent="0.25">
      <c r="C42" s="52" t="s">
        <v>34</v>
      </c>
      <c r="D42" s="54">
        <f>IF(D39=1," ",D8*(D9-1)/D9)</f>
        <v>43750</v>
      </c>
    </row>
    <row r="43" spans="2:9" hidden="1" x14ac:dyDescent="0.25">
      <c r="C43" s="52" t="s">
        <v>35</v>
      </c>
      <c r="D43" s="54">
        <f>IF(D39=1," ",D8-D42)</f>
        <v>6250</v>
      </c>
    </row>
    <row r="44" spans="2:9" hidden="1" x14ac:dyDescent="0.25">
      <c r="C44" s="52" t="s">
        <v>7</v>
      </c>
      <c r="D44" s="54">
        <f>IF(D39=1," ",D42/(D46/D10))</f>
        <v>175</v>
      </c>
    </row>
    <row r="45" spans="2:9" hidden="1" x14ac:dyDescent="0.25">
      <c r="C45" s="52" t="s">
        <v>36</v>
      </c>
      <c r="D45" s="54">
        <f>IF(D39=1," ",D7+D8)</f>
        <v>51000</v>
      </c>
    </row>
    <row r="46" spans="2:9" hidden="1" x14ac:dyDescent="0.25">
      <c r="C46" s="52" t="s">
        <v>37</v>
      </c>
      <c r="D46" s="54">
        <f>IF(D39=1," ",D8*1.5)</f>
        <v>75000</v>
      </c>
    </row>
    <row r="47" spans="2:9" hidden="1" x14ac:dyDescent="0.25">
      <c r="C47" s="52" t="str">
        <f>IF(D72=1," "," Maximum G force")</f>
        <v xml:space="preserve"> Maximum G force</v>
      </c>
      <c r="D47" s="55">
        <f>IF(D39=1," ",MAX(D57:IT57))</f>
        <v>10.220975576383401</v>
      </c>
    </row>
    <row r="48" spans="2:9" hidden="1" x14ac:dyDescent="0.25">
      <c r="C48" s="52" t="str">
        <f>IF(D72=1," "," Velocity at burnout in kph")</f>
        <v xml:space="preserve"> Velocity at burnout in kph</v>
      </c>
      <c r="D48" s="54">
        <f>IF(D39=1," ",MAX(D59:IT59)*3600/1000)</f>
        <v>20647.269199070946</v>
      </c>
    </row>
    <row r="49" spans="2:255" hidden="1" x14ac:dyDescent="0.25">
      <c r="B49" s="5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</row>
    <row r="50" spans="2:255" hidden="1" x14ac:dyDescent="0.25">
      <c r="B50" s="56"/>
      <c r="C50" s="9" t="s">
        <v>4</v>
      </c>
      <c r="D50" s="5"/>
      <c r="E50" s="5">
        <v>1</v>
      </c>
      <c r="F50" s="5">
        <v>2</v>
      </c>
      <c r="G50" s="5">
        <v>3</v>
      </c>
      <c r="H50" s="5">
        <v>4</v>
      </c>
      <c r="I50" s="5">
        <v>5</v>
      </c>
      <c r="J50" s="5">
        <v>6</v>
      </c>
      <c r="K50" s="5">
        <v>7</v>
      </c>
      <c r="L50" s="5">
        <v>8</v>
      </c>
      <c r="M50" s="5">
        <v>9</v>
      </c>
      <c r="N50" s="5">
        <v>10</v>
      </c>
      <c r="O50" s="5">
        <v>11</v>
      </c>
      <c r="P50" s="5">
        <v>12</v>
      </c>
      <c r="Q50" s="5">
        <v>13</v>
      </c>
      <c r="R50" s="5">
        <v>14</v>
      </c>
      <c r="S50" s="5">
        <v>15</v>
      </c>
      <c r="T50" s="5">
        <v>16</v>
      </c>
      <c r="U50" s="5">
        <v>17</v>
      </c>
      <c r="V50" s="5">
        <v>18</v>
      </c>
      <c r="W50" s="5">
        <v>19</v>
      </c>
      <c r="X50" s="5">
        <v>20</v>
      </c>
      <c r="Y50" s="5">
        <v>21</v>
      </c>
      <c r="Z50" s="5">
        <v>22</v>
      </c>
      <c r="AA50" s="5">
        <v>23</v>
      </c>
      <c r="AB50" s="5">
        <v>24</v>
      </c>
      <c r="AC50" s="5">
        <v>25</v>
      </c>
      <c r="AD50" s="5">
        <v>26</v>
      </c>
      <c r="AE50" s="5">
        <v>27</v>
      </c>
      <c r="AF50" s="5">
        <v>28</v>
      </c>
      <c r="AG50" s="5">
        <v>29</v>
      </c>
      <c r="AH50" s="5">
        <v>30</v>
      </c>
      <c r="AI50" s="5">
        <v>31</v>
      </c>
      <c r="AJ50" s="5">
        <v>32</v>
      </c>
      <c r="AK50" s="5">
        <v>33</v>
      </c>
      <c r="AL50" s="5">
        <v>34</v>
      </c>
      <c r="AM50" s="5">
        <v>35</v>
      </c>
      <c r="AN50" s="5">
        <v>36</v>
      </c>
      <c r="AO50" s="5">
        <v>37</v>
      </c>
      <c r="AP50" s="5">
        <v>38</v>
      </c>
      <c r="AQ50" s="5">
        <v>39</v>
      </c>
      <c r="AR50" s="5">
        <v>40</v>
      </c>
      <c r="AS50" s="5">
        <v>41</v>
      </c>
      <c r="AT50" s="5">
        <v>42</v>
      </c>
      <c r="AU50" s="5">
        <v>43</v>
      </c>
      <c r="AV50" s="5">
        <v>44</v>
      </c>
      <c r="AW50" s="5">
        <v>45</v>
      </c>
      <c r="AX50" s="5">
        <v>46</v>
      </c>
      <c r="AY50" s="5">
        <v>47</v>
      </c>
      <c r="AZ50" s="5">
        <v>48</v>
      </c>
      <c r="BA50" s="5">
        <v>49</v>
      </c>
      <c r="BB50" s="5">
        <v>50</v>
      </c>
      <c r="BC50" s="5">
        <v>51</v>
      </c>
      <c r="BD50" s="5">
        <v>52</v>
      </c>
      <c r="BE50" s="5">
        <v>53</v>
      </c>
      <c r="BF50" s="5">
        <v>54</v>
      </c>
      <c r="BG50" s="5">
        <v>55</v>
      </c>
      <c r="BH50" s="5">
        <v>56</v>
      </c>
      <c r="BI50" s="5">
        <v>57</v>
      </c>
      <c r="BJ50" s="5">
        <v>58</v>
      </c>
      <c r="BK50" s="5">
        <v>59</v>
      </c>
      <c r="BL50" s="5">
        <v>60</v>
      </c>
      <c r="BM50" s="5">
        <v>61</v>
      </c>
      <c r="BN50" s="5">
        <v>62</v>
      </c>
      <c r="BO50" s="5">
        <v>63</v>
      </c>
      <c r="BP50" s="5">
        <v>64</v>
      </c>
      <c r="BQ50" s="5">
        <v>65</v>
      </c>
      <c r="BR50" s="5">
        <v>66</v>
      </c>
      <c r="BS50" s="5">
        <v>67</v>
      </c>
      <c r="BT50" s="5">
        <v>68</v>
      </c>
      <c r="BU50" s="5">
        <v>69</v>
      </c>
      <c r="BV50" s="5">
        <v>70</v>
      </c>
      <c r="BW50" s="5">
        <v>71</v>
      </c>
      <c r="BX50" s="5">
        <v>72</v>
      </c>
      <c r="BY50" s="5">
        <v>73</v>
      </c>
      <c r="BZ50" s="5">
        <v>74</v>
      </c>
      <c r="CA50" s="5">
        <v>75</v>
      </c>
      <c r="CB50" s="5">
        <v>76</v>
      </c>
      <c r="CC50" s="5">
        <v>77</v>
      </c>
      <c r="CD50" s="5">
        <v>78</v>
      </c>
      <c r="CE50" s="5">
        <v>79</v>
      </c>
      <c r="CF50" s="5">
        <v>80</v>
      </c>
      <c r="CG50" s="5">
        <v>81</v>
      </c>
      <c r="CH50" s="5">
        <v>82</v>
      </c>
      <c r="CI50" s="5">
        <v>83</v>
      </c>
      <c r="CJ50" s="5">
        <v>84</v>
      </c>
      <c r="CK50" s="5">
        <v>85</v>
      </c>
      <c r="CL50" s="5">
        <v>86</v>
      </c>
      <c r="CM50" s="5">
        <v>87</v>
      </c>
      <c r="CN50" s="5">
        <v>88</v>
      </c>
      <c r="CO50" s="5">
        <v>89</v>
      </c>
      <c r="CP50" s="5">
        <v>90</v>
      </c>
      <c r="CQ50" s="5">
        <v>91</v>
      </c>
      <c r="CR50" s="5">
        <v>92</v>
      </c>
      <c r="CS50" s="5">
        <v>93</v>
      </c>
      <c r="CT50" s="5">
        <v>94</v>
      </c>
      <c r="CU50" s="5">
        <v>95</v>
      </c>
      <c r="CV50" s="5">
        <v>96</v>
      </c>
      <c r="CW50" s="5">
        <v>97</v>
      </c>
      <c r="CX50" s="5">
        <v>98</v>
      </c>
      <c r="CY50" s="5">
        <v>99</v>
      </c>
      <c r="CZ50" s="5">
        <v>100</v>
      </c>
      <c r="DA50" s="5">
        <v>101</v>
      </c>
      <c r="DB50" s="5">
        <v>102</v>
      </c>
      <c r="DC50" s="5">
        <v>103</v>
      </c>
      <c r="DD50" s="5">
        <v>104</v>
      </c>
      <c r="DE50" s="5">
        <v>105</v>
      </c>
      <c r="DF50" s="5">
        <v>106</v>
      </c>
      <c r="DG50" s="5">
        <v>107</v>
      </c>
      <c r="DH50" s="5">
        <v>108</v>
      </c>
      <c r="DI50" s="5">
        <v>109</v>
      </c>
      <c r="DJ50" s="5">
        <v>110</v>
      </c>
      <c r="DK50" s="5">
        <v>111</v>
      </c>
      <c r="DL50" s="5">
        <v>112</v>
      </c>
      <c r="DM50" s="5">
        <v>113</v>
      </c>
      <c r="DN50" s="5">
        <v>114</v>
      </c>
      <c r="DO50" s="5">
        <v>115</v>
      </c>
      <c r="DP50" s="5">
        <v>116</v>
      </c>
      <c r="DQ50" s="5">
        <v>117</v>
      </c>
      <c r="DR50" s="5">
        <v>118</v>
      </c>
      <c r="DS50" s="5">
        <v>119</v>
      </c>
      <c r="DT50" s="5">
        <v>120</v>
      </c>
      <c r="DU50" s="5">
        <v>121</v>
      </c>
      <c r="DV50" s="5">
        <v>122</v>
      </c>
      <c r="DW50" s="5">
        <v>123</v>
      </c>
      <c r="DX50" s="5">
        <v>124</v>
      </c>
      <c r="DY50" s="5">
        <v>125</v>
      </c>
      <c r="DZ50" s="5">
        <v>126</v>
      </c>
      <c r="EA50" s="5">
        <v>127</v>
      </c>
      <c r="EB50" s="5">
        <v>128</v>
      </c>
      <c r="EC50" s="5">
        <v>129</v>
      </c>
      <c r="ED50" s="5">
        <v>130</v>
      </c>
      <c r="EE50" s="5">
        <v>131</v>
      </c>
      <c r="EF50" s="5">
        <v>132</v>
      </c>
      <c r="EG50" s="5">
        <v>133</v>
      </c>
      <c r="EH50" s="5">
        <v>134</v>
      </c>
      <c r="EI50" s="5">
        <v>135</v>
      </c>
      <c r="EJ50" s="5">
        <v>136</v>
      </c>
      <c r="EK50" s="5">
        <v>137</v>
      </c>
      <c r="EL50" s="5">
        <v>138</v>
      </c>
      <c r="EM50" s="5">
        <v>139</v>
      </c>
      <c r="EN50" s="5">
        <v>140</v>
      </c>
      <c r="EO50" s="5">
        <v>141</v>
      </c>
      <c r="EP50" s="5">
        <v>142</v>
      </c>
      <c r="EQ50" s="5">
        <v>143</v>
      </c>
      <c r="ER50" s="5">
        <v>144</v>
      </c>
      <c r="ES50" s="5">
        <v>145</v>
      </c>
      <c r="ET50" s="5">
        <v>146</v>
      </c>
      <c r="EU50" s="5">
        <v>147</v>
      </c>
      <c r="EV50" s="5">
        <v>148</v>
      </c>
      <c r="EW50" s="5">
        <v>149</v>
      </c>
      <c r="EX50" s="5">
        <v>150</v>
      </c>
      <c r="EY50" s="5">
        <v>151</v>
      </c>
      <c r="EZ50" s="5">
        <v>152</v>
      </c>
      <c r="FA50" s="5">
        <v>153</v>
      </c>
      <c r="FB50" s="5">
        <v>154</v>
      </c>
      <c r="FC50" s="5">
        <v>155</v>
      </c>
      <c r="FD50" s="5">
        <v>156</v>
      </c>
      <c r="FE50" s="5">
        <v>157</v>
      </c>
      <c r="FF50" s="5">
        <v>158</v>
      </c>
      <c r="FG50" s="5">
        <v>159</v>
      </c>
      <c r="FH50" s="5">
        <v>160</v>
      </c>
      <c r="FI50" s="5">
        <v>161</v>
      </c>
      <c r="FJ50" s="5">
        <v>162</v>
      </c>
      <c r="FK50" s="5">
        <v>163</v>
      </c>
      <c r="FL50" s="5">
        <v>164</v>
      </c>
      <c r="FM50" s="5">
        <v>165</v>
      </c>
      <c r="FN50" s="5">
        <v>166</v>
      </c>
      <c r="FO50" s="5">
        <v>167</v>
      </c>
      <c r="FP50" s="5">
        <v>168</v>
      </c>
      <c r="FQ50" s="5">
        <v>169</v>
      </c>
      <c r="FR50" s="5">
        <v>170</v>
      </c>
      <c r="FS50" s="5">
        <v>171</v>
      </c>
      <c r="FT50" s="5">
        <v>172</v>
      </c>
      <c r="FU50" s="5">
        <v>173</v>
      </c>
      <c r="FV50" s="5">
        <v>174</v>
      </c>
      <c r="FW50" s="5">
        <v>175</v>
      </c>
      <c r="FX50" s="5">
        <v>176</v>
      </c>
      <c r="FY50" s="5">
        <v>177</v>
      </c>
      <c r="FZ50" s="5">
        <v>178</v>
      </c>
      <c r="GA50" s="5">
        <v>179</v>
      </c>
      <c r="GB50" s="5">
        <v>180</v>
      </c>
      <c r="GC50" s="5">
        <v>181</v>
      </c>
      <c r="GD50" s="5">
        <v>182</v>
      </c>
      <c r="GE50" s="5">
        <v>183</v>
      </c>
      <c r="GF50" s="5">
        <v>184</v>
      </c>
      <c r="GG50" s="5">
        <v>185</v>
      </c>
      <c r="GH50" s="5">
        <v>186</v>
      </c>
      <c r="GI50" s="5">
        <v>187</v>
      </c>
      <c r="GJ50" s="5">
        <v>188</v>
      </c>
      <c r="GK50" s="5">
        <v>189</v>
      </c>
      <c r="GL50" s="5">
        <v>190</v>
      </c>
      <c r="GM50" s="5">
        <v>191</v>
      </c>
      <c r="GN50" s="5">
        <v>192</v>
      </c>
      <c r="GO50" s="5">
        <v>193</v>
      </c>
      <c r="GP50" s="5">
        <v>194</v>
      </c>
      <c r="GQ50" s="5">
        <v>195</v>
      </c>
      <c r="GR50" s="5">
        <v>196</v>
      </c>
      <c r="GS50" s="5">
        <v>197</v>
      </c>
      <c r="GT50" s="5">
        <v>198</v>
      </c>
      <c r="GU50" s="5">
        <v>199</v>
      </c>
      <c r="GV50" s="5">
        <v>200</v>
      </c>
      <c r="GW50" s="5">
        <v>201</v>
      </c>
      <c r="GX50" s="5">
        <v>202</v>
      </c>
      <c r="GY50" s="5">
        <v>203</v>
      </c>
      <c r="GZ50" s="5">
        <v>204</v>
      </c>
      <c r="HA50" s="5">
        <v>205</v>
      </c>
      <c r="HB50" s="5">
        <v>206</v>
      </c>
      <c r="HC50" s="5">
        <v>207</v>
      </c>
      <c r="HD50" s="5">
        <v>208</v>
      </c>
      <c r="HE50" s="5">
        <v>209</v>
      </c>
      <c r="HF50" s="5">
        <v>210</v>
      </c>
      <c r="HG50" s="5">
        <v>211</v>
      </c>
      <c r="HH50" s="5">
        <v>212</v>
      </c>
      <c r="HI50" s="5">
        <v>213</v>
      </c>
      <c r="HJ50" s="5">
        <v>214</v>
      </c>
      <c r="HK50" s="5">
        <v>215</v>
      </c>
      <c r="HL50" s="5">
        <v>216</v>
      </c>
      <c r="HM50" s="5">
        <v>217</v>
      </c>
      <c r="HN50" s="5">
        <v>218</v>
      </c>
      <c r="HO50" s="5">
        <v>219</v>
      </c>
      <c r="HP50" s="5">
        <v>220</v>
      </c>
      <c r="HQ50" s="5">
        <v>221</v>
      </c>
      <c r="HR50" s="5">
        <v>222</v>
      </c>
      <c r="HS50" s="5">
        <v>223</v>
      </c>
      <c r="HT50" s="5">
        <v>224</v>
      </c>
      <c r="HU50" s="5">
        <v>225</v>
      </c>
      <c r="HV50" s="5">
        <v>226</v>
      </c>
      <c r="HW50" s="5">
        <v>227</v>
      </c>
      <c r="HX50" s="5">
        <v>228</v>
      </c>
      <c r="HY50" s="5">
        <v>229</v>
      </c>
      <c r="HZ50" s="5">
        <v>230</v>
      </c>
      <c r="IA50" s="5">
        <v>231</v>
      </c>
      <c r="IB50" s="5">
        <v>232</v>
      </c>
      <c r="IC50" s="5">
        <v>233</v>
      </c>
      <c r="ID50" s="5">
        <v>234</v>
      </c>
      <c r="IE50" s="5">
        <v>235</v>
      </c>
      <c r="IF50" s="5">
        <v>236</v>
      </c>
      <c r="IG50" s="5">
        <v>237</v>
      </c>
      <c r="IH50" s="5">
        <v>238</v>
      </c>
      <c r="II50" s="5">
        <v>239</v>
      </c>
      <c r="IJ50" s="5">
        <v>240</v>
      </c>
      <c r="IK50" s="5">
        <v>241</v>
      </c>
      <c r="IL50" s="5">
        <v>242</v>
      </c>
      <c r="IM50" s="5">
        <v>243</v>
      </c>
      <c r="IN50" s="5">
        <v>244</v>
      </c>
      <c r="IO50" s="5">
        <v>245</v>
      </c>
      <c r="IP50" s="5">
        <v>246</v>
      </c>
      <c r="IQ50" s="5">
        <v>247</v>
      </c>
      <c r="IR50" s="5">
        <v>248</v>
      </c>
      <c r="IS50" s="5">
        <v>249</v>
      </c>
      <c r="IT50" s="5">
        <v>250</v>
      </c>
      <c r="IU50" s="5"/>
    </row>
    <row r="51" spans="2:255" hidden="1" x14ac:dyDescent="0.25">
      <c r="B51" s="56"/>
      <c r="C51" s="9" t="s">
        <v>0</v>
      </c>
      <c r="D51" s="5"/>
      <c r="E51" s="3">
        <f t="shared" ref="E51:BP51" si="211">E50*$D$60</f>
        <v>0.70281124497991965</v>
      </c>
      <c r="F51" s="3">
        <f t="shared" si="211"/>
        <v>1.4056224899598393</v>
      </c>
      <c r="G51" s="3">
        <f t="shared" si="211"/>
        <v>2.1084337349397591</v>
      </c>
      <c r="H51" s="3">
        <f t="shared" si="211"/>
        <v>2.8112449799196786</v>
      </c>
      <c r="I51" s="3">
        <f t="shared" si="211"/>
        <v>3.5140562248995981</v>
      </c>
      <c r="J51" s="3">
        <f t="shared" si="211"/>
        <v>4.2168674698795181</v>
      </c>
      <c r="K51" s="3">
        <f t="shared" si="211"/>
        <v>4.9196787148594376</v>
      </c>
      <c r="L51" s="3">
        <f t="shared" si="211"/>
        <v>5.6224899598393572</v>
      </c>
      <c r="M51" s="3">
        <f t="shared" si="211"/>
        <v>6.3253012048192767</v>
      </c>
      <c r="N51" s="3">
        <f t="shared" si="211"/>
        <v>7.0281124497991962</v>
      </c>
      <c r="O51" s="3">
        <f t="shared" si="211"/>
        <v>7.7309236947791158</v>
      </c>
      <c r="P51" s="3">
        <f t="shared" si="211"/>
        <v>8.4337349397590362</v>
      </c>
      <c r="Q51" s="3">
        <f t="shared" si="211"/>
        <v>9.1365461847389557</v>
      </c>
      <c r="R51" s="3">
        <f t="shared" si="211"/>
        <v>9.8393574297188753</v>
      </c>
      <c r="S51" s="3">
        <f t="shared" si="211"/>
        <v>10.542168674698795</v>
      </c>
      <c r="T51" s="3">
        <f t="shared" si="211"/>
        <v>11.244979919678714</v>
      </c>
      <c r="U51" s="3">
        <f t="shared" si="211"/>
        <v>11.947791164658634</v>
      </c>
      <c r="V51" s="3">
        <f t="shared" si="211"/>
        <v>12.650602409638553</v>
      </c>
      <c r="W51" s="3">
        <f t="shared" si="211"/>
        <v>13.353413654618473</v>
      </c>
      <c r="X51" s="3">
        <f t="shared" si="211"/>
        <v>14.056224899598392</v>
      </c>
      <c r="Y51" s="3">
        <f t="shared" si="211"/>
        <v>14.759036144578312</v>
      </c>
      <c r="Z51" s="3">
        <f t="shared" si="211"/>
        <v>15.461847389558232</v>
      </c>
      <c r="AA51" s="3">
        <f t="shared" si="211"/>
        <v>16.164658634538153</v>
      </c>
      <c r="AB51" s="3">
        <f t="shared" si="211"/>
        <v>16.867469879518072</v>
      </c>
      <c r="AC51" s="3">
        <f t="shared" si="211"/>
        <v>17.570281124497992</v>
      </c>
      <c r="AD51" s="3">
        <f t="shared" si="211"/>
        <v>18.273092369477911</v>
      </c>
      <c r="AE51" s="3">
        <f t="shared" si="211"/>
        <v>18.975903614457831</v>
      </c>
      <c r="AF51" s="3">
        <f t="shared" si="211"/>
        <v>19.678714859437751</v>
      </c>
      <c r="AG51" s="3">
        <f t="shared" si="211"/>
        <v>20.38152610441767</v>
      </c>
      <c r="AH51" s="3">
        <f t="shared" si="211"/>
        <v>21.08433734939759</v>
      </c>
      <c r="AI51" s="3">
        <f t="shared" si="211"/>
        <v>21.787148594377509</v>
      </c>
      <c r="AJ51" s="3">
        <f t="shared" si="211"/>
        <v>22.489959839357429</v>
      </c>
      <c r="AK51" s="3">
        <f t="shared" si="211"/>
        <v>23.192771084337348</v>
      </c>
      <c r="AL51" s="3">
        <f t="shared" si="211"/>
        <v>23.895582329317268</v>
      </c>
      <c r="AM51" s="3">
        <f t="shared" si="211"/>
        <v>24.598393574297187</v>
      </c>
      <c r="AN51" s="3">
        <f t="shared" si="211"/>
        <v>25.301204819277107</v>
      </c>
      <c r="AO51" s="3">
        <f t="shared" si="211"/>
        <v>26.004016064257026</v>
      </c>
      <c r="AP51" s="3">
        <f t="shared" si="211"/>
        <v>26.706827309236946</v>
      </c>
      <c r="AQ51" s="3">
        <f t="shared" si="211"/>
        <v>27.409638554216865</v>
      </c>
      <c r="AR51" s="3">
        <f t="shared" si="211"/>
        <v>28.112449799196785</v>
      </c>
      <c r="AS51" s="3">
        <f t="shared" si="211"/>
        <v>28.815261044176705</v>
      </c>
      <c r="AT51" s="3">
        <f t="shared" si="211"/>
        <v>29.518072289156624</v>
      </c>
      <c r="AU51" s="3">
        <f t="shared" si="211"/>
        <v>30.220883534136544</v>
      </c>
      <c r="AV51" s="3">
        <f t="shared" si="211"/>
        <v>30.923694779116463</v>
      </c>
      <c r="AW51" s="3">
        <f t="shared" si="211"/>
        <v>31.626506024096383</v>
      </c>
      <c r="AX51" s="3">
        <f t="shared" si="211"/>
        <v>32.329317269076306</v>
      </c>
      <c r="AY51" s="3">
        <f t="shared" si="211"/>
        <v>33.032128514056225</v>
      </c>
      <c r="AZ51" s="3">
        <f t="shared" si="211"/>
        <v>33.734939759036145</v>
      </c>
      <c r="BA51" s="3">
        <f t="shared" si="211"/>
        <v>34.437751004016064</v>
      </c>
      <c r="BB51" s="3">
        <f t="shared" si="211"/>
        <v>35.140562248995984</v>
      </c>
      <c r="BC51" s="3">
        <f t="shared" si="211"/>
        <v>35.843373493975903</v>
      </c>
      <c r="BD51" s="3">
        <f t="shared" si="211"/>
        <v>36.546184738955823</v>
      </c>
      <c r="BE51" s="3">
        <f t="shared" si="211"/>
        <v>37.248995983935743</v>
      </c>
      <c r="BF51" s="3">
        <f t="shared" si="211"/>
        <v>37.951807228915662</v>
      </c>
      <c r="BG51" s="3">
        <f t="shared" si="211"/>
        <v>38.654618473895582</v>
      </c>
      <c r="BH51" s="3">
        <f t="shared" si="211"/>
        <v>39.357429718875501</v>
      </c>
      <c r="BI51" s="3">
        <f t="shared" si="211"/>
        <v>40.060240963855421</v>
      </c>
      <c r="BJ51" s="3">
        <f t="shared" si="211"/>
        <v>40.76305220883534</v>
      </c>
      <c r="BK51" s="3">
        <f t="shared" si="211"/>
        <v>41.46586345381526</v>
      </c>
      <c r="BL51" s="3">
        <f t="shared" si="211"/>
        <v>42.168674698795179</v>
      </c>
      <c r="BM51" s="3">
        <f t="shared" si="211"/>
        <v>42.871485943775099</v>
      </c>
      <c r="BN51" s="3">
        <f t="shared" si="211"/>
        <v>43.574297188755018</v>
      </c>
      <c r="BO51" s="3">
        <f t="shared" si="211"/>
        <v>44.277108433734938</v>
      </c>
      <c r="BP51" s="3">
        <f t="shared" si="211"/>
        <v>44.979919678714857</v>
      </c>
      <c r="BQ51" s="3">
        <f t="shared" ref="BQ51:EB51" si="212">BQ50*$D$60</f>
        <v>45.682730923694777</v>
      </c>
      <c r="BR51" s="3">
        <f t="shared" si="212"/>
        <v>46.385542168674696</v>
      </c>
      <c r="BS51" s="3">
        <f t="shared" si="212"/>
        <v>47.088353413654616</v>
      </c>
      <c r="BT51" s="3">
        <f t="shared" si="212"/>
        <v>47.791164658634536</v>
      </c>
      <c r="BU51" s="3">
        <f t="shared" si="212"/>
        <v>48.493975903614455</v>
      </c>
      <c r="BV51" s="3">
        <f t="shared" si="212"/>
        <v>49.196787148594375</v>
      </c>
      <c r="BW51" s="3">
        <f t="shared" si="212"/>
        <v>49.899598393574294</v>
      </c>
      <c r="BX51" s="3">
        <f t="shared" si="212"/>
        <v>50.602409638554214</v>
      </c>
      <c r="BY51" s="3">
        <f t="shared" si="212"/>
        <v>51.305220883534133</v>
      </c>
      <c r="BZ51" s="3">
        <f t="shared" si="212"/>
        <v>52.008032128514053</v>
      </c>
      <c r="CA51" s="3">
        <f t="shared" si="212"/>
        <v>52.710843373493972</v>
      </c>
      <c r="CB51" s="3">
        <f t="shared" si="212"/>
        <v>53.413654618473892</v>
      </c>
      <c r="CC51" s="3">
        <f t="shared" si="212"/>
        <v>54.116465863453811</v>
      </c>
      <c r="CD51" s="3">
        <f t="shared" si="212"/>
        <v>54.819277108433731</v>
      </c>
      <c r="CE51" s="3">
        <f t="shared" si="212"/>
        <v>55.52208835341365</v>
      </c>
      <c r="CF51" s="3">
        <f t="shared" si="212"/>
        <v>56.22489959839357</v>
      </c>
      <c r="CG51" s="3">
        <f t="shared" si="212"/>
        <v>56.92771084337349</v>
      </c>
      <c r="CH51" s="3">
        <f t="shared" si="212"/>
        <v>57.630522088353409</v>
      </c>
      <c r="CI51" s="3">
        <f t="shared" si="212"/>
        <v>58.333333333333329</v>
      </c>
      <c r="CJ51" s="3">
        <f t="shared" si="212"/>
        <v>59.036144578313248</v>
      </c>
      <c r="CK51" s="3">
        <f t="shared" si="212"/>
        <v>59.738955823293168</v>
      </c>
      <c r="CL51" s="3">
        <f t="shared" si="212"/>
        <v>60.441767068273087</v>
      </c>
      <c r="CM51" s="3">
        <f t="shared" si="212"/>
        <v>61.144578313253007</v>
      </c>
      <c r="CN51" s="3">
        <f t="shared" si="212"/>
        <v>61.847389558232926</v>
      </c>
      <c r="CO51" s="3">
        <f t="shared" si="212"/>
        <v>62.550200803212846</v>
      </c>
      <c r="CP51" s="3">
        <f t="shared" si="212"/>
        <v>63.253012048192765</v>
      </c>
      <c r="CQ51" s="3">
        <f t="shared" si="212"/>
        <v>63.955823293172685</v>
      </c>
      <c r="CR51" s="3">
        <f t="shared" si="212"/>
        <v>64.658634538152612</v>
      </c>
      <c r="CS51" s="3">
        <f t="shared" si="212"/>
        <v>65.361445783132524</v>
      </c>
      <c r="CT51" s="3">
        <f t="shared" si="212"/>
        <v>66.064257028112451</v>
      </c>
      <c r="CU51" s="3">
        <f t="shared" si="212"/>
        <v>66.767068273092363</v>
      </c>
      <c r="CV51" s="3">
        <f t="shared" si="212"/>
        <v>67.46987951807229</v>
      </c>
      <c r="CW51" s="3">
        <f t="shared" si="212"/>
        <v>68.172690763052202</v>
      </c>
      <c r="CX51" s="3">
        <f t="shared" si="212"/>
        <v>68.875502008032129</v>
      </c>
      <c r="CY51" s="3">
        <f t="shared" si="212"/>
        <v>69.578313253012041</v>
      </c>
      <c r="CZ51" s="3">
        <f t="shared" si="212"/>
        <v>70.281124497991968</v>
      </c>
      <c r="DA51" s="3">
        <f t="shared" si="212"/>
        <v>70.98393574297188</v>
      </c>
      <c r="DB51" s="3">
        <f t="shared" si="212"/>
        <v>71.686746987951807</v>
      </c>
      <c r="DC51" s="3">
        <f t="shared" si="212"/>
        <v>72.389558232931719</v>
      </c>
      <c r="DD51" s="3">
        <f t="shared" si="212"/>
        <v>73.092369477911646</v>
      </c>
      <c r="DE51" s="3">
        <f t="shared" si="212"/>
        <v>73.795180722891558</v>
      </c>
      <c r="DF51" s="3">
        <f t="shared" si="212"/>
        <v>74.497991967871485</v>
      </c>
      <c r="DG51" s="3">
        <f t="shared" si="212"/>
        <v>75.200803212851397</v>
      </c>
      <c r="DH51" s="3">
        <f t="shared" si="212"/>
        <v>75.903614457831324</v>
      </c>
      <c r="DI51" s="3">
        <f t="shared" si="212"/>
        <v>76.606425702811237</v>
      </c>
      <c r="DJ51" s="3">
        <f t="shared" si="212"/>
        <v>77.309236947791163</v>
      </c>
      <c r="DK51" s="3">
        <f t="shared" si="212"/>
        <v>78.012048192771076</v>
      </c>
      <c r="DL51" s="3">
        <f t="shared" si="212"/>
        <v>78.714859437751002</v>
      </c>
      <c r="DM51" s="3">
        <f t="shared" si="212"/>
        <v>79.417670682730915</v>
      </c>
      <c r="DN51" s="3">
        <f t="shared" si="212"/>
        <v>80.120481927710841</v>
      </c>
      <c r="DO51" s="3">
        <f t="shared" si="212"/>
        <v>80.823293172690754</v>
      </c>
      <c r="DP51" s="3">
        <f t="shared" si="212"/>
        <v>81.52610441767068</v>
      </c>
      <c r="DQ51" s="3">
        <f t="shared" si="212"/>
        <v>82.228915662650593</v>
      </c>
      <c r="DR51" s="3">
        <f t="shared" si="212"/>
        <v>82.931726907630519</v>
      </c>
      <c r="DS51" s="3">
        <f t="shared" si="212"/>
        <v>83.634538152610432</v>
      </c>
      <c r="DT51" s="3">
        <f t="shared" si="212"/>
        <v>84.337349397590359</v>
      </c>
      <c r="DU51" s="3">
        <f t="shared" si="212"/>
        <v>85.040160642570271</v>
      </c>
      <c r="DV51" s="3">
        <f t="shared" si="212"/>
        <v>85.742971887550198</v>
      </c>
      <c r="DW51" s="3">
        <f t="shared" si="212"/>
        <v>86.44578313253011</v>
      </c>
      <c r="DX51" s="3">
        <f t="shared" si="212"/>
        <v>87.148594377510037</v>
      </c>
      <c r="DY51" s="3">
        <f t="shared" si="212"/>
        <v>87.851405622489949</v>
      </c>
      <c r="DZ51" s="3">
        <f t="shared" si="212"/>
        <v>88.554216867469876</v>
      </c>
      <c r="EA51" s="3">
        <f t="shared" si="212"/>
        <v>89.257028112449788</v>
      </c>
      <c r="EB51" s="3">
        <f t="shared" si="212"/>
        <v>89.959839357429715</v>
      </c>
      <c r="EC51" s="3">
        <f t="shared" ref="EC51:GN51" si="213">EC50*$D$60</f>
        <v>90.662650602409641</v>
      </c>
      <c r="ED51" s="3">
        <f t="shared" si="213"/>
        <v>91.365461847389554</v>
      </c>
      <c r="EE51" s="3">
        <f t="shared" si="213"/>
        <v>92.068273092369481</v>
      </c>
      <c r="EF51" s="3">
        <f t="shared" si="213"/>
        <v>92.771084337349393</v>
      </c>
      <c r="EG51" s="3">
        <f t="shared" si="213"/>
        <v>93.47389558232932</v>
      </c>
      <c r="EH51" s="3">
        <f t="shared" si="213"/>
        <v>94.176706827309232</v>
      </c>
      <c r="EI51" s="3">
        <f t="shared" si="213"/>
        <v>94.879518072289159</v>
      </c>
      <c r="EJ51" s="3">
        <f t="shared" si="213"/>
        <v>95.582329317269071</v>
      </c>
      <c r="EK51" s="3">
        <f t="shared" si="213"/>
        <v>96.285140562248998</v>
      </c>
      <c r="EL51" s="3">
        <f t="shared" si="213"/>
        <v>96.98795180722891</v>
      </c>
      <c r="EM51" s="3">
        <f t="shared" si="213"/>
        <v>97.690763052208837</v>
      </c>
      <c r="EN51" s="3">
        <f t="shared" si="213"/>
        <v>98.393574297188749</v>
      </c>
      <c r="EO51" s="3">
        <f t="shared" si="213"/>
        <v>99.096385542168676</v>
      </c>
      <c r="EP51" s="3">
        <f t="shared" si="213"/>
        <v>99.799196787148588</v>
      </c>
      <c r="EQ51" s="3">
        <f t="shared" si="213"/>
        <v>100.50200803212851</v>
      </c>
      <c r="ER51" s="3">
        <f t="shared" si="213"/>
        <v>101.20481927710843</v>
      </c>
      <c r="ES51" s="3">
        <f t="shared" si="213"/>
        <v>101.90763052208835</v>
      </c>
      <c r="ET51" s="3">
        <f t="shared" si="213"/>
        <v>102.61044176706827</v>
      </c>
      <c r="EU51" s="3">
        <f t="shared" si="213"/>
        <v>103.31325301204819</v>
      </c>
      <c r="EV51" s="3">
        <f t="shared" si="213"/>
        <v>104.01606425702811</v>
      </c>
      <c r="EW51" s="3">
        <f t="shared" si="213"/>
        <v>104.71887550200803</v>
      </c>
      <c r="EX51" s="3">
        <f t="shared" si="213"/>
        <v>105.42168674698794</v>
      </c>
      <c r="EY51" s="3">
        <f t="shared" si="213"/>
        <v>106.12449799196787</v>
      </c>
      <c r="EZ51" s="3">
        <f t="shared" si="213"/>
        <v>106.82730923694778</v>
      </c>
      <c r="FA51" s="3">
        <f t="shared" si="213"/>
        <v>107.53012048192771</v>
      </c>
      <c r="FB51" s="3">
        <f t="shared" si="213"/>
        <v>108.23293172690762</v>
      </c>
      <c r="FC51" s="3">
        <f t="shared" si="213"/>
        <v>108.93574297188755</v>
      </c>
      <c r="FD51" s="3">
        <f t="shared" si="213"/>
        <v>109.63855421686746</v>
      </c>
      <c r="FE51" s="3">
        <f t="shared" si="213"/>
        <v>110.34136546184739</v>
      </c>
      <c r="FF51" s="3">
        <f t="shared" si="213"/>
        <v>111.0441767068273</v>
      </c>
      <c r="FG51" s="3">
        <f t="shared" si="213"/>
        <v>111.74698795180723</v>
      </c>
      <c r="FH51" s="3">
        <f t="shared" si="213"/>
        <v>112.44979919678714</v>
      </c>
      <c r="FI51" s="3">
        <f t="shared" si="213"/>
        <v>113.15261044176707</v>
      </c>
      <c r="FJ51" s="3">
        <f t="shared" si="213"/>
        <v>113.85542168674698</v>
      </c>
      <c r="FK51" s="3">
        <f t="shared" si="213"/>
        <v>114.55823293172691</v>
      </c>
      <c r="FL51" s="3">
        <f t="shared" si="213"/>
        <v>115.26104417670682</v>
      </c>
      <c r="FM51" s="3">
        <f t="shared" si="213"/>
        <v>115.96385542168674</v>
      </c>
      <c r="FN51" s="3">
        <f t="shared" si="213"/>
        <v>116.66666666666666</v>
      </c>
      <c r="FO51" s="3">
        <f t="shared" si="213"/>
        <v>117.36947791164658</v>
      </c>
      <c r="FP51" s="3">
        <f t="shared" si="213"/>
        <v>118.0722891566265</v>
      </c>
      <c r="FQ51" s="3">
        <f t="shared" si="213"/>
        <v>118.77510040160642</v>
      </c>
      <c r="FR51" s="3">
        <f t="shared" si="213"/>
        <v>119.47791164658634</v>
      </c>
      <c r="FS51" s="3">
        <f t="shared" si="213"/>
        <v>120.18072289156626</v>
      </c>
      <c r="FT51" s="3">
        <f t="shared" si="213"/>
        <v>120.88353413654617</v>
      </c>
      <c r="FU51" s="3">
        <f t="shared" si="213"/>
        <v>121.5863453815261</v>
      </c>
      <c r="FV51" s="3">
        <f t="shared" si="213"/>
        <v>122.28915662650601</v>
      </c>
      <c r="FW51" s="3">
        <f t="shared" si="213"/>
        <v>122.99196787148594</v>
      </c>
      <c r="FX51" s="3">
        <f t="shared" si="213"/>
        <v>123.69477911646585</v>
      </c>
      <c r="FY51" s="3">
        <f t="shared" si="213"/>
        <v>124.39759036144578</v>
      </c>
      <c r="FZ51" s="3">
        <f t="shared" si="213"/>
        <v>125.10040160642569</v>
      </c>
      <c r="GA51" s="3">
        <f t="shared" si="213"/>
        <v>125.80321285140562</v>
      </c>
      <c r="GB51" s="3">
        <f t="shared" si="213"/>
        <v>126.50602409638553</v>
      </c>
      <c r="GC51" s="3">
        <f t="shared" si="213"/>
        <v>127.20883534136546</v>
      </c>
      <c r="GD51" s="3">
        <f t="shared" si="213"/>
        <v>127.91164658634537</v>
      </c>
      <c r="GE51" s="3">
        <f t="shared" si="213"/>
        <v>128.6144578313253</v>
      </c>
      <c r="GF51" s="3">
        <f t="shared" si="213"/>
        <v>129.31726907630522</v>
      </c>
      <c r="GG51" s="3">
        <f t="shared" si="213"/>
        <v>130.02008032128512</v>
      </c>
      <c r="GH51" s="3">
        <f t="shared" si="213"/>
        <v>130.72289156626505</v>
      </c>
      <c r="GI51" s="3">
        <f t="shared" si="213"/>
        <v>131.42570281124497</v>
      </c>
      <c r="GJ51" s="3">
        <f t="shared" si="213"/>
        <v>132.1285140562249</v>
      </c>
      <c r="GK51" s="3">
        <f t="shared" si="213"/>
        <v>132.8313253012048</v>
      </c>
      <c r="GL51" s="3">
        <f t="shared" si="213"/>
        <v>133.53413654618473</v>
      </c>
      <c r="GM51" s="3">
        <f t="shared" si="213"/>
        <v>134.23694779116465</v>
      </c>
      <c r="GN51" s="3">
        <f t="shared" si="213"/>
        <v>134.93975903614458</v>
      </c>
      <c r="GO51" s="3">
        <f t="shared" ref="GO51:IT51" si="214">GO50*$D$60</f>
        <v>135.64257028112451</v>
      </c>
      <c r="GP51" s="3">
        <f t="shared" si="214"/>
        <v>136.3453815261044</v>
      </c>
      <c r="GQ51" s="3">
        <f t="shared" si="214"/>
        <v>137.04819277108433</v>
      </c>
      <c r="GR51" s="3">
        <f t="shared" si="214"/>
        <v>137.75100401606426</v>
      </c>
      <c r="GS51" s="3">
        <f t="shared" si="214"/>
        <v>138.45381526104418</v>
      </c>
      <c r="GT51" s="3">
        <f t="shared" si="214"/>
        <v>139.15662650602408</v>
      </c>
      <c r="GU51" s="3">
        <f t="shared" si="214"/>
        <v>139.85943775100401</v>
      </c>
      <c r="GV51" s="3">
        <f t="shared" si="214"/>
        <v>140.56224899598394</v>
      </c>
      <c r="GW51" s="3">
        <f t="shared" si="214"/>
        <v>141.26506024096386</v>
      </c>
      <c r="GX51" s="3">
        <f t="shared" si="214"/>
        <v>141.96787148594376</v>
      </c>
      <c r="GY51" s="3">
        <f t="shared" si="214"/>
        <v>142.67068273092369</v>
      </c>
      <c r="GZ51" s="3">
        <f t="shared" si="214"/>
        <v>143.37349397590361</v>
      </c>
      <c r="HA51" s="3">
        <f t="shared" si="214"/>
        <v>144.07630522088354</v>
      </c>
      <c r="HB51" s="3">
        <f t="shared" si="214"/>
        <v>144.77911646586344</v>
      </c>
      <c r="HC51" s="3">
        <f t="shared" si="214"/>
        <v>145.48192771084337</v>
      </c>
      <c r="HD51" s="3">
        <f t="shared" si="214"/>
        <v>146.18473895582329</v>
      </c>
      <c r="HE51" s="3">
        <f t="shared" si="214"/>
        <v>146.88755020080322</v>
      </c>
      <c r="HF51" s="3">
        <f t="shared" si="214"/>
        <v>147.59036144578312</v>
      </c>
      <c r="HG51" s="3">
        <f t="shared" si="214"/>
        <v>148.29317269076304</v>
      </c>
      <c r="HH51" s="3">
        <f t="shared" si="214"/>
        <v>148.99598393574297</v>
      </c>
      <c r="HI51" s="3">
        <f t="shared" si="214"/>
        <v>149.6987951807229</v>
      </c>
      <c r="HJ51" s="3">
        <f t="shared" si="214"/>
        <v>150.40160642570279</v>
      </c>
      <c r="HK51" s="3">
        <f t="shared" si="214"/>
        <v>151.10441767068272</v>
      </c>
      <c r="HL51" s="3">
        <f t="shared" si="214"/>
        <v>151.80722891566265</v>
      </c>
      <c r="HM51" s="3">
        <f t="shared" si="214"/>
        <v>152.51004016064257</v>
      </c>
      <c r="HN51" s="3">
        <f t="shared" si="214"/>
        <v>153.21285140562247</v>
      </c>
      <c r="HO51" s="3">
        <f t="shared" si="214"/>
        <v>153.9156626506024</v>
      </c>
      <c r="HP51" s="3">
        <f t="shared" si="214"/>
        <v>154.61847389558233</v>
      </c>
      <c r="HQ51" s="3">
        <f t="shared" si="214"/>
        <v>155.32128514056225</v>
      </c>
      <c r="HR51" s="3">
        <f t="shared" si="214"/>
        <v>156.02409638554215</v>
      </c>
      <c r="HS51" s="3">
        <f t="shared" si="214"/>
        <v>156.72690763052208</v>
      </c>
      <c r="HT51" s="3">
        <f t="shared" si="214"/>
        <v>157.429718875502</v>
      </c>
      <c r="HU51" s="3">
        <f t="shared" si="214"/>
        <v>158.13253012048193</v>
      </c>
      <c r="HV51" s="3">
        <f t="shared" si="214"/>
        <v>158.83534136546183</v>
      </c>
      <c r="HW51" s="3">
        <f t="shared" si="214"/>
        <v>159.53815261044176</v>
      </c>
      <c r="HX51" s="3">
        <f t="shared" si="214"/>
        <v>160.24096385542168</v>
      </c>
      <c r="HY51" s="3">
        <f t="shared" si="214"/>
        <v>160.94377510040161</v>
      </c>
      <c r="HZ51" s="3">
        <f t="shared" si="214"/>
        <v>161.64658634538151</v>
      </c>
      <c r="IA51" s="3">
        <f t="shared" si="214"/>
        <v>162.34939759036143</v>
      </c>
      <c r="IB51" s="3">
        <f t="shared" si="214"/>
        <v>163.05220883534136</v>
      </c>
      <c r="IC51" s="3">
        <f t="shared" si="214"/>
        <v>163.75502008032129</v>
      </c>
      <c r="ID51" s="3">
        <f t="shared" si="214"/>
        <v>164.45783132530119</v>
      </c>
      <c r="IE51" s="3">
        <f t="shared" si="214"/>
        <v>165.16064257028111</v>
      </c>
      <c r="IF51" s="3">
        <f t="shared" si="214"/>
        <v>165.86345381526104</v>
      </c>
      <c r="IG51" s="3">
        <f t="shared" si="214"/>
        <v>166.56626506024097</v>
      </c>
      <c r="IH51" s="3">
        <f t="shared" si="214"/>
        <v>167.26907630522086</v>
      </c>
      <c r="II51" s="3">
        <f t="shared" si="214"/>
        <v>167.97188755020079</v>
      </c>
      <c r="IJ51" s="3">
        <f t="shared" si="214"/>
        <v>168.67469879518072</v>
      </c>
      <c r="IK51" s="3">
        <f t="shared" si="214"/>
        <v>169.37751004016064</v>
      </c>
      <c r="IL51" s="3">
        <f t="shared" si="214"/>
        <v>170.08032128514054</v>
      </c>
      <c r="IM51" s="3">
        <f t="shared" si="214"/>
        <v>170.78313253012047</v>
      </c>
      <c r="IN51" s="3">
        <f t="shared" si="214"/>
        <v>171.4859437751004</v>
      </c>
      <c r="IO51" s="3">
        <f t="shared" si="214"/>
        <v>172.18875502008032</v>
      </c>
      <c r="IP51" s="3">
        <f t="shared" si="214"/>
        <v>172.89156626506022</v>
      </c>
      <c r="IQ51" s="3">
        <f t="shared" si="214"/>
        <v>173.59437751004015</v>
      </c>
      <c r="IR51" s="3">
        <f t="shared" si="214"/>
        <v>174.29718875502007</v>
      </c>
      <c r="IS51" s="3">
        <f t="shared" si="214"/>
        <v>175</v>
      </c>
      <c r="IT51" s="3">
        <f t="shared" si="214"/>
        <v>175.7028112449799</v>
      </c>
      <c r="IU51" s="5"/>
    </row>
    <row r="52" spans="2:255" hidden="1" x14ac:dyDescent="0.25">
      <c r="B52" s="56"/>
      <c r="C52" s="90" t="s">
        <v>68</v>
      </c>
      <c r="D52" s="5"/>
      <c r="E52" s="3">
        <f t="shared" ref="E52:BP52" si="215">IF($D$46*$D$60/$D$10&lt;=D54,$D$46*$D$60/$D$10,D54)</f>
        <v>175.70281124497993</v>
      </c>
      <c r="F52" s="3">
        <f t="shared" si="215"/>
        <v>175.70281124497993</v>
      </c>
      <c r="G52" s="3">
        <f t="shared" si="215"/>
        <v>175.70281124497993</v>
      </c>
      <c r="H52" s="3">
        <f t="shared" si="215"/>
        <v>175.70281124497993</v>
      </c>
      <c r="I52" s="3">
        <f t="shared" si="215"/>
        <v>175.70281124497993</v>
      </c>
      <c r="J52" s="3">
        <f t="shared" si="215"/>
        <v>175.70281124497993</v>
      </c>
      <c r="K52" s="3">
        <f t="shared" si="215"/>
        <v>175.70281124497993</v>
      </c>
      <c r="L52" s="3">
        <f t="shared" si="215"/>
        <v>175.70281124497993</v>
      </c>
      <c r="M52" s="3">
        <f t="shared" si="215"/>
        <v>175.70281124497993</v>
      </c>
      <c r="N52" s="3">
        <f t="shared" si="215"/>
        <v>175.70281124497993</v>
      </c>
      <c r="O52" s="3">
        <f t="shared" si="215"/>
        <v>175.70281124497993</v>
      </c>
      <c r="P52" s="3">
        <f t="shared" si="215"/>
        <v>175.70281124497993</v>
      </c>
      <c r="Q52" s="3">
        <f t="shared" si="215"/>
        <v>175.70281124497993</v>
      </c>
      <c r="R52" s="3">
        <f t="shared" si="215"/>
        <v>175.70281124497993</v>
      </c>
      <c r="S52" s="3">
        <f t="shared" si="215"/>
        <v>175.70281124497993</v>
      </c>
      <c r="T52" s="3">
        <f t="shared" si="215"/>
        <v>175.70281124497993</v>
      </c>
      <c r="U52" s="3">
        <f t="shared" si="215"/>
        <v>175.70281124497993</v>
      </c>
      <c r="V52" s="3">
        <f t="shared" si="215"/>
        <v>175.70281124497993</v>
      </c>
      <c r="W52" s="3">
        <f t="shared" si="215"/>
        <v>175.70281124497993</v>
      </c>
      <c r="X52" s="3">
        <f t="shared" si="215"/>
        <v>175.70281124497993</v>
      </c>
      <c r="Y52" s="3">
        <f t="shared" si="215"/>
        <v>175.70281124497993</v>
      </c>
      <c r="Z52" s="3">
        <f t="shared" si="215"/>
        <v>175.70281124497993</v>
      </c>
      <c r="AA52" s="3">
        <f t="shared" si="215"/>
        <v>175.70281124497993</v>
      </c>
      <c r="AB52" s="3">
        <f t="shared" si="215"/>
        <v>175.70281124497993</v>
      </c>
      <c r="AC52" s="3">
        <f t="shared" si="215"/>
        <v>175.70281124497993</v>
      </c>
      <c r="AD52" s="3">
        <f t="shared" si="215"/>
        <v>175.70281124497993</v>
      </c>
      <c r="AE52" s="3">
        <f t="shared" si="215"/>
        <v>175.70281124497993</v>
      </c>
      <c r="AF52" s="3">
        <f t="shared" si="215"/>
        <v>175.70281124497993</v>
      </c>
      <c r="AG52" s="3">
        <f t="shared" si="215"/>
        <v>175.70281124497993</v>
      </c>
      <c r="AH52" s="3">
        <f t="shared" si="215"/>
        <v>175.70281124497993</v>
      </c>
      <c r="AI52" s="3">
        <f t="shared" si="215"/>
        <v>175.70281124497993</v>
      </c>
      <c r="AJ52" s="3">
        <f t="shared" si="215"/>
        <v>175.70281124497993</v>
      </c>
      <c r="AK52" s="3">
        <f t="shared" si="215"/>
        <v>175.70281124497993</v>
      </c>
      <c r="AL52" s="3">
        <f t="shared" si="215"/>
        <v>175.70281124497993</v>
      </c>
      <c r="AM52" s="3">
        <f t="shared" si="215"/>
        <v>175.70281124497993</v>
      </c>
      <c r="AN52" s="3">
        <f t="shared" si="215"/>
        <v>175.70281124497993</v>
      </c>
      <c r="AO52" s="3">
        <f t="shared" si="215"/>
        <v>175.70281124497993</v>
      </c>
      <c r="AP52" s="3">
        <f t="shared" si="215"/>
        <v>175.70281124497993</v>
      </c>
      <c r="AQ52" s="3">
        <f t="shared" si="215"/>
        <v>175.70281124497993</v>
      </c>
      <c r="AR52" s="3">
        <f t="shared" si="215"/>
        <v>175.70281124497993</v>
      </c>
      <c r="AS52" s="3">
        <f t="shared" si="215"/>
        <v>175.70281124497993</v>
      </c>
      <c r="AT52" s="3">
        <f t="shared" si="215"/>
        <v>175.70281124497993</v>
      </c>
      <c r="AU52" s="3">
        <f t="shared" si="215"/>
        <v>175.70281124497993</v>
      </c>
      <c r="AV52" s="3">
        <f t="shared" si="215"/>
        <v>175.70281124497993</v>
      </c>
      <c r="AW52" s="3">
        <f t="shared" si="215"/>
        <v>175.70281124497993</v>
      </c>
      <c r="AX52" s="3">
        <f t="shared" si="215"/>
        <v>175.70281124497993</v>
      </c>
      <c r="AY52" s="3">
        <f t="shared" si="215"/>
        <v>175.70281124497993</v>
      </c>
      <c r="AZ52" s="3">
        <f t="shared" si="215"/>
        <v>175.70281124497993</v>
      </c>
      <c r="BA52" s="3">
        <f t="shared" si="215"/>
        <v>175.70281124497993</v>
      </c>
      <c r="BB52" s="3">
        <f t="shared" si="215"/>
        <v>175.70281124497993</v>
      </c>
      <c r="BC52" s="3">
        <f t="shared" si="215"/>
        <v>175.70281124497993</v>
      </c>
      <c r="BD52" s="3">
        <f t="shared" si="215"/>
        <v>175.70281124497993</v>
      </c>
      <c r="BE52" s="3">
        <f t="shared" si="215"/>
        <v>175.70281124497993</v>
      </c>
      <c r="BF52" s="3">
        <f t="shared" si="215"/>
        <v>175.70281124497993</v>
      </c>
      <c r="BG52" s="3">
        <f t="shared" si="215"/>
        <v>175.70281124497993</v>
      </c>
      <c r="BH52" s="3">
        <f t="shared" si="215"/>
        <v>175.70281124497993</v>
      </c>
      <c r="BI52" s="3">
        <f t="shared" si="215"/>
        <v>175.70281124497993</v>
      </c>
      <c r="BJ52" s="3">
        <f t="shared" si="215"/>
        <v>175.70281124497993</v>
      </c>
      <c r="BK52" s="3">
        <f t="shared" si="215"/>
        <v>175.70281124497993</v>
      </c>
      <c r="BL52" s="3">
        <f t="shared" si="215"/>
        <v>175.70281124497993</v>
      </c>
      <c r="BM52" s="3">
        <f t="shared" si="215"/>
        <v>175.70281124497993</v>
      </c>
      <c r="BN52" s="3">
        <f t="shared" si="215"/>
        <v>175.70281124497993</v>
      </c>
      <c r="BO52" s="3">
        <f t="shared" si="215"/>
        <v>175.70281124497993</v>
      </c>
      <c r="BP52" s="3">
        <f t="shared" si="215"/>
        <v>175.70281124497993</v>
      </c>
      <c r="BQ52" s="3">
        <f t="shared" ref="BQ52:EB52" si="216">IF($D$46*$D$60/$D$10&lt;=BP54,$D$46*$D$60/$D$10,BP54)</f>
        <v>175.70281124497993</v>
      </c>
      <c r="BR52" s="3">
        <f t="shared" si="216"/>
        <v>175.70281124497993</v>
      </c>
      <c r="BS52" s="3">
        <f t="shared" si="216"/>
        <v>175.70281124497993</v>
      </c>
      <c r="BT52" s="3">
        <f t="shared" si="216"/>
        <v>175.70281124497993</v>
      </c>
      <c r="BU52" s="3">
        <f t="shared" si="216"/>
        <v>175.70281124497993</v>
      </c>
      <c r="BV52" s="3">
        <f t="shared" si="216"/>
        <v>175.70281124497993</v>
      </c>
      <c r="BW52" s="3">
        <f t="shared" si="216"/>
        <v>175.70281124497993</v>
      </c>
      <c r="BX52" s="3">
        <f t="shared" si="216"/>
        <v>175.70281124497993</v>
      </c>
      <c r="BY52" s="3">
        <f t="shared" si="216"/>
        <v>175.70281124497993</v>
      </c>
      <c r="BZ52" s="3">
        <f t="shared" si="216"/>
        <v>175.70281124497993</v>
      </c>
      <c r="CA52" s="3">
        <f t="shared" si="216"/>
        <v>175.70281124497993</v>
      </c>
      <c r="CB52" s="3">
        <f t="shared" si="216"/>
        <v>175.70281124497993</v>
      </c>
      <c r="CC52" s="3">
        <f t="shared" si="216"/>
        <v>175.70281124497993</v>
      </c>
      <c r="CD52" s="3">
        <f t="shared" si="216"/>
        <v>175.70281124497993</v>
      </c>
      <c r="CE52" s="3">
        <f t="shared" si="216"/>
        <v>175.70281124497993</v>
      </c>
      <c r="CF52" s="3">
        <f t="shared" si="216"/>
        <v>175.70281124497993</v>
      </c>
      <c r="CG52" s="3">
        <f t="shared" si="216"/>
        <v>175.70281124497993</v>
      </c>
      <c r="CH52" s="3">
        <f t="shared" si="216"/>
        <v>175.70281124497993</v>
      </c>
      <c r="CI52" s="3">
        <f t="shared" si="216"/>
        <v>175.70281124497993</v>
      </c>
      <c r="CJ52" s="3">
        <f t="shared" si="216"/>
        <v>175.70281124497993</v>
      </c>
      <c r="CK52" s="3">
        <f t="shared" si="216"/>
        <v>175.70281124497993</v>
      </c>
      <c r="CL52" s="3">
        <f t="shared" si="216"/>
        <v>175.70281124497993</v>
      </c>
      <c r="CM52" s="3">
        <f t="shared" si="216"/>
        <v>175.70281124497993</v>
      </c>
      <c r="CN52" s="3">
        <f t="shared" si="216"/>
        <v>175.70281124497993</v>
      </c>
      <c r="CO52" s="3">
        <f t="shared" si="216"/>
        <v>175.70281124497993</v>
      </c>
      <c r="CP52" s="3">
        <f t="shared" si="216"/>
        <v>175.70281124497993</v>
      </c>
      <c r="CQ52" s="3">
        <f t="shared" si="216"/>
        <v>175.70281124497993</v>
      </c>
      <c r="CR52" s="3">
        <f t="shared" si="216"/>
        <v>175.70281124497993</v>
      </c>
      <c r="CS52" s="3">
        <f t="shared" si="216"/>
        <v>175.70281124497993</v>
      </c>
      <c r="CT52" s="3">
        <f t="shared" si="216"/>
        <v>175.70281124497993</v>
      </c>
      <c r="CU52" s="3">
        <f t="shared" si="216"/>
        <v>175.70281124497993</v>
      </c>
      <c r="CV52" s="3">
        <f t="shared" si="216"/>
        <v>175.70281124497993</v>
      </c>
      <c r="CW52" s="3">
        <f t="shared" si="216"/>
        <v>175.70281124497993</v>
      </c>
      <c r="CX52" s="3">
        <f t="shared" si="216"/>
        <v>175.70281124497993</v>
      </c>
      <c r="CY52" s="3">
        <f t="shared" si="216"/>
        <v>175.70281124497993</v>
      </c>
      <c r="CZ52" s="3">
        <f t="shared" si="216"/>
        <v>175.70281124497993</v>
      </c>
      <c r="DA52" s="3">
        <f t="shared" si="216"/>
        <v>175.70281124497993</v>
      </c>
      <c r="DB52" s="3">
        <f t="shared" si="216"/>
        <v>175.70281124497993</v>
      </c>
      <c r="DC52" s="3">
        <f t="shared" si="216"/>
        <v>175.70281124497993</v>
      </c>
      <c r="DD52" s="3">
        <f t="shared" si="216"/>
        <v>175.70281124497993</v>
      </c>
      <c r="DE52" s="3">
        <f t="shared" si="216"/>
        <v>175.70281124497993</v>
      </c>
      <c r="DF52" s="3">
        <f t="shared" si="216"/>
        <v>175.70281124497993</v>
      </c>
      <c r="DG52" s="3">
        <f t="shared" si="216"/>
        <v>175.70281124497993</v>
      </c>
      <c r="DH52" s="3">
        <f t="shared" si="216"/>
        <v>175.70281124497993</v>
      </c>
      <c r="DI52" s="3">
        <f t="shared" si="216"/>
        <v>175.70281124497993</v>
      </c>
      <c r="DJ52" s="3">
        <f t="shared" si="216"/>
        <v>175.70281124497993</v>
      </c>
      <c r="DK52" s="3">
        <f t="shared" si="216"/>
        <v>175.70281124497993</v>
      </c>
      <c r="DL52" s="3">
        <f t="shared" si="216"/>
        <v>175.70281124497993</v>
      </c>
      <c r="DM52" s="3">
        <f t="shared" si="216"/>
        <v>175.70281124497993</v>
      </c>
      <c r="DN52" s="3">
        <f t="shared" si="216"/>
        <v>175.70281124497993</v>
      </c>
      <c r="DO52" s="3">
        <f t="shared" si="216"/>
        <v>175.70281124497993</v>
      </c>
      <c r="DP52" s="3">
        <f t="shared" si="216"/>
        <v>175.70281124497993</v>
      </c>
      <c r="DQ52" s="3">
        <f t="shared" si="216"/>
        <v>175.70281124497993</v>
      </c>
      <c r="DR52" s="3">
        <f t="shared" si="216"/>
        <v>175.70281124497993</v>
      </c>
      <c r="DS52" s="3">
        <f t="shared" si="216"/>
        <v>175.70281124497993</v>
      </c>
      <c r="DT52" s="3">
        <f t="shared" si="216"/>
        <v>175.70281124497993</v>
      </c>
      <c r="DU52" s="3">
        <f t="shared" si="216"/>
        <v>175.70281124497993</v>
      </c>
      <c r="DV52" s="3">
        <f t="shared" si="216"/>
        <v>175.70281124497993</v>
      </c>
      <c r="DW52" s="3">
        <f t="shared" si="216"/>
        <v>175.70281124497993</v>
      </c>
      <c r="DX52" s="3">
        <f t="shared" si="216"/>
        <v>175.70281124497993</v>
      </c>
      <c r="DY52" s="3">
        <f t="shared" si="216"/>
        <v>175.70281124497993</v>
      </c>
      <c r="DZ52" s="3">
        <f t="shared" si="216"/>
        <v>175.70281124497993</v>
      </c>
      <c r="EA52" s="3">
        <f t="shared" si="216"/>
        <v>175.70281124497993</v>
      </c>
      <c r="EB52" s="3">
        <f t="shared" si="216"/>
        <v>175.70281124497993</v>
      </c>
      <c r="EC52" s="3">
        <f t="shared" ref="EC52:GN52" si="217">IF($D$46*$D$60/$D$10&lt;=EB54,$D$46*$D$60/$D$10,EB54)</f>
        <v>175.70281124497993</v>
      </c>
      <c r="ED52" s="3">
        <f t="shared" si="217"/>
        <v>175.70281124497993</v>
      </c>
      <c r="EE52" s="3">
        <f t="shared" si="217"/>
        <v>175.70281124497993</v>
      </c>
      <c r="EF52" s="3">
        <f t="shared" si="217"/>
        <v>175.70281124497993</v>
      </c>
      <c r="EG52" s="3">
        <f t="shared" si="217"/>
        <v>175.70281124497993</v>
      </c>
      <c r="EH52" s="3">
        <f t="shared" si="217"/>
        <v>175.70281124497993</v>
      </c>
      <c r="EI52" s="3">
        <f t="shared" si="217"/>
        <v>175.70281124497993</v>
      </c>
      <c r="EJ52" s="3">
        <f t="shared" si="217"/>
        <v>175.70281124497993</v>
      </c>
      <c r="EK52" s="3">
        <f t="shared" si="217"/>
        <v>175.70281124497993</v>
      </c>
      <c r="EL52" s="3">
        <f t="shared" si="217"/>
        <v>175.70281124497993</v>
      </c>
      <c r="EM52" s="3">
        <f t="shared" si="217"/>
        <v>175.70281124497993</v>
      </c>
      <c r="EN52" s="3">
        <f t="shared" si="217"/>
        <v>175.70281124497993</v>
      </c>
      <c r="EO52" s="3">
        <f t="shared" si="217"/>
        <v>175.70281124497993</v>
      </c>
      <c r="EP52" s="3">
        <f t="shared" si="217"/>
        <v>175.70281124497993</v>
      </c>
      <c r="EQ52" s="3">
        <f t="shared" si="217"/>
        <v>175.70281124497993</v>
      </c>
      <c r="ER52" s="3">
        <f t="shared" si="217"/>
        <v>175.70281124497993</v>
      </c>
      <c r="ES52" s="3">
        <f t="shared" si="217"/>
        <v>175.70281124497993</v>
      </c>
      <c r="ET52" s="3">
        <f t="shared" si="217"/>
        <v>175.70281124497993</v>
      </c>
      <c r="EU52" s="3">
        <f t="shared" si="217"/>
        <v>175.70281124497993</v>
      </c>
      <c r="EV52" s="3">
        <f t="shared" si="217"/>
        <v>175.70281124497993</v>
      </c>
      <c r="EW52" s="3">
        <f t="shared" si="217"/>
        <v>175.70281124497993</v>
      </c>
      <c r="EX52" s="3">
        <f t="shared" si="217"/>
        <v>175.70281124497993</v>
      </c>
      <c r="EY52" s="3">
        <f t="shared" si="217"/>
        <v>175.70281124497993</v>
      </c>
      <c r="EZ52" s="3">
        <f t="shared" si="217"/>
        <v>175.70281124497993</v>
      </c>
      <c r="FA52" s="3">
        <f t="shared" si="217"/>
        <v>175.70281124497993</v>
      </c>
      <c r="FB52" s="3">
        <f t="shared" si="217"/>
        <v>175.70281124497993</v>
      </c>
      <c r="FC52" s="3">
        <f t="shared" si="217"/>
        <v>175.70281124497993</v>
      </c>
      <c r="FD52" s="3">
        <f t="shared" si="217"/>
        <v>175.70281124497993</v>
      </c>
      <c r="FE52" s="3">
        <f t="shared" si="217"/>
        <v>175.70281124497993</v>
      </c>
      <c r="FF52" s="3">
        <f t="shared" si="217"/>
        <v>175.70281124497993</v>
      </c>
      <c r="FG52" s="3">
        <f t="shared" si="217"/>
        <v>175.70281124497993</v>
      </c>
      <c r="FH52" s="3">
        <f t="shared" si="217"/>
        <v>175.70281124497993</v>
      </c>
      <c r="FI52" s="3">
        <f t="shared" si="217"/>
        <v>175.70281124497993</v>
      </c>
      <c r="FJ52" s="3">
        <f t="shared" si="217"/>
        <v>175.70281124497993</v>
      </c>
      <c r="FK52" s="3">
        <f t="shared" si="217"/>
        <v>175.70281124497993</v>
      </c>
      <c r="FL52" s="3">
        <f t="shared" si="217"/>
        <v>175.70281124497993</v>
      </c>
      <c r="FM52" s="3">
        <f t="shared" si="217"/>
        <v>175.70281124497993</v>
      </c>
      <c r="FN52" s="3">
        <f t="shared" si="217"/>
        <v>175.70281124497993</v>
      </c>
      <c r="FO52" s="3">
        <f t="shared" si="217"/>
        <v>175.70281124497993</v>
      </c>
      <c r="FP52" s="3">
        <f t="shared" si="217"/>
        <v>175.70281124497993</v>
      </c>
      <c r="FQ52" s="3">
        <f t="shared" si="217"/>
        <v>175.70281124497993</v>
      </c>
      <c r="FR52" s="3">
        <f t="shared" si="217"/>
        <v>175.70281124497993</v>
      </c>
      <c r="FS52" s="3">
        <f t="shared" si="217"/>
        <v>175.70281124497993</v>
      </c>
      <c r="FT52" s="3">
        <f t="shared" si="217"/>
        <v>175.70281124497993</v>
      </c>
      <c r="FU52" s="3">
        <f t="shared" si="217"/>
        <v>175.70281124497993</v>
      </c>
      <c r="FV52" s="3">
        <f t="shared" si="217"/>
        <v>175.70281124497993</v>
      </c>
      <c r="FW52" s="3">
        <f t="shared" si="217"/>
        <v>175.70281124497993</v>
      </c>
      <c r="FX52" s="3">
        <f t="shared" si="217"/>
        <v>175.70281124497993</v>
      </c>
      <c r="FY52" s="3">
        <f t="shared" si="217"/>
        <v>175.70281124497993</v>
      </c>
      <c r="FZ52" s="3">
        <f t="shared" si="217"/>
        <v>175.70281124497993</v>
      </c>
      <c r="GA52" s="3">
        <f t="shared" si="217"/>
        <v>175.70281124497993</v>
      </c>
      <c r="GB52" s="3">
        <f t="shared" si="217"/>
        <v>175.70281124497993</v>
      </c>
      <c r="GC52" s="3">
        <f t="shared" si="217"/>
        <v>175.70281124497993</v>
      </c>
      <c r="GD52" s="3">
        <f t="shared" si="217"/>
        <v>175.70281124497993</v>
      </c>
      <c r="GE52" s="3">
        <f t="shared" si="217"/>
        <v>175.70281124497993</v>
      </c>
      <c r="GF52" s="3">
        <f t="shared" si="217"/>
        <v>175.70281124497993</v>
      </c>
      <c r="GG52" s="3">
        <f t="shared" si="217"/>
        <v>175.70281124497993</v>
      </c>
      <c r="GH52" s="3">
        <f t="shared" si="217"/>
        <v>175.70281124497993</v>
      </c>
      <c r="GI52" s="3">
        <f t="shared" si="217"/>
        <v>175.70281124497993</v>
      </c>
      <c r="GJ52" s="3">
        <f t="shared" si="217"/>
        <v>175.70281124497993</v>
      </c>
      <c r="GK52" s="3">
        <f t="shared" si="217"/>
        <v>175.70281124497993</v>
      </c>
      <c r="GL52" s="3">
        <f t="shared" si="217"/>
        <v>175.70281124497993</v>
      </c>
      <c r="GM52" s="3">
        <f t="shared" si="217"/>
        <v>175.70281124497993</v>
      </c>
      <c r="GN52" s="3">
        <f t="shared" si="217"/>
        <v>175.70281124497993</v>
      </c>
      <c r="GO52" s="3">
        <f t="shared" ref="GO52:IT52" si="218">IF($D$46*$D$60/$D$10&lt;=GN54,$D$46*$D$60/$D$10,GN54)</f>
        <v>175.70281124497993</v>
      </c>
      <c r="GP52" s="3">
        <f t="shared" si="218"/>
        <v>175.70281124497993</v>
      </c>
      <c r="GQ52" s="3">
        <f t="shared" si="218"/>
        <v>175.70281124497993</v>
      </c>
      <c r="GR52" s="3">
        <f t="shared" si="218"/>
        <v>175.70281124497993</v>
      </c>
      <c r="GS52" s="3">
        <f t="shared" si="218"/>
        <v>175.70281124497993</v>
      </c>
      <c r="GT52" s="3">
        <f t="shared" si="218"/>
        <v>175.70281124497993</v>
      </c>
      <c r="GU52" s="3">
        <f t="shared" si="218"/>
        <v>175.70281124497993</v>
      </c>
      <c r="GV52" s="3">
        <f t="shared" si="218"/>
        <v>175.70281124497993</v>
      </c>
      <c r="GW52" s="3">
        <f t="shared" si="218"/>
        <v>175.70281124497993</v>
      </c>
      <c r="GX52" s="3">
        <f t="shared" si="218"/>
        <v>175.70281124497993</v>
      </c>
      <c r="GY52" s="3">
        <f t="shared" si="218"/>
        <v>175.70281124497993</v>
      </c>
      <c r="GZ52" s="3">
        <f t="shared" si="218"/>
        <v>175.70281124497993</v>
      </c>
      <c r="HA52" s="3">
        <f t="shared" si="218"/>
        <v>175.70281124497993</v>
      </c>
      <c r="HB52" s="3">
        <f t="shared" si="218"/>
        <v>175.70281124497993</v>
      </c>
      <c r="HC52" s="3">
        <f t="shared" si="218"/>
        <v>175.70281124497993</v>
      </c>
      <c r="HD52" s="3">
        <f t="shared" si="218"/>
        <v>175.70281124497993</v>
      </c>
      <c r="HE52" s="3">
        <f t="shared" si="218"/>
        <v>175.70281124497993</v>
      </c>
      <c r="HF52" s="3">
        <f t="shared" si="218"/>
        <v>175.70281124497993</v>
      </c>
      <c r="HG52" s="3">
        <f t="shared" si="218"/>
        <v>175.70281124497993</v>
      </c>
      <c r="HH52" s="3">
        <f t="shared" si="218"/>
        <v>175.70281124497993</v>
      </c>
      <c r="HI52" s="3">
        <f t="shared" si="218"/>
        <v>175.70281124497993</v>
      </c>
      <c r="HJ52" s="3">
        <f t="shared" si="218"/>
        <v>175.70281124497993</v>
      </c>
      <c r="HK52" s="3">
        <f t="shared" si="218"/>
        <v>175.70281124497993</v>
      </c>
      <c r="HL52" s="3">
        <f t="shared" si="218"/>
        <v>175.70281124497993</v>
      </c>
      <c r="HM52" s="3">
        <f t="shared" si="218"/>
        <v>175.70281124497993</v>
      </c>
      <c r="HN52" s="3">
        <f t="shared" si="218"/>
        <v>175.70281124497993</v>
      </c>
      <c r="HO52" s="3">
        <f t="shared" si="218"/>
        <v>175.70281124497993</v>
      </c>
      <c r="HP52" s="3">
        <f t="shared" si="218"/>
        <v>175.70281124497993</v>
      </c>
      <c r="HQ52" s="3">
        <f t="shared" si="218"/>
        <v>175.70281124497993</v>
      </c>
      <c r="HR52" s="3">
        <f t="shared" si="218"/>
        <v>175.70281124497993</v>
      </c>
      <c r="HS52" s="3">
        <f t="shared" si="218"/>
        <v>175.70281124497993</v>
      </c>
      <c r="HT52" s="3">
        <f t="shared" si="218"/>
        <v>175.70281124497993</v>
      </c>
      <c r="HU52" s="3">
        <f t="shared" si="218"/>
        <v>175.70281124497993</v>
      </c>
      <c r="HV52" s="3">
        <f t="shared" si="218"/>
        <v>175.70281124497993</v>
      </c>
      <c r="HW52" s="3">
        <f t="shared" si="218"/>
        <v>175.70281124497993</v>
      </c>
      <c r="HX52" s="3">
        <f t="shared" si="218"/>
        <v>175.70281124497993</v>
      </c>
      <c r="HY52" s="3">
        <f t="shared" si="218"/>
        <v>175.70281124497993</v>
      </c>
      <c r="HZ52" s="3">
        <f t="shared" si="218"/>
        <v>175.70281124497993</v>
      </c>
      <c r="IA52" s="3">
        <f t="shared" si="218"/>
        <v>175.70281124497993</v>
      </c>
      <c r="IB52" s="3">
        <f t="shared" si="218"/>
        <v>175.70281124497993</v>
      </c>
      <c r="IC52" s="3">
        <f t="shared" si="218"/>
        <v>175.70281124497993</v>
      </c>
      <c r="ID52" s="3">
        <f t="shared" si="218"/>
        <v>175.70281124497993</v>
      </c>
      <c r="IE52" s="3">
        <f t="shared" si="218"/>
        <v>175.70281124497993</v>
      </c>
      <c r="IF52" s="3">
        <f t="shared" si="218"/>
        <v>175.70281124497993</v>
      </c>
      <c r="IG52" s="3">
        <f t="shared" si="218"/>
        <v>175.70281124497993</v>
      </c>
      <c r="IH52" s="3">
        <f t="shared" si="218"/>
        <v>175.70281124497993</v>
      </c>
      <c r="II52" s="3">
        <f t="shared" si="218"/>
        <v>175.70281124497993</v>
      </c>
      <c r="IJ52" s="3">
        <f t="shared" si="218"/>
        <v>175.70281124497993</v>
      </c>
      <c r="IK52" s="3">
        <f t="shared" si="218"/>
        <v>175.70281124497993</v>
      </c>
      <c r="IL52" s="3">
        <f t="shared" si="218"/>
        <v>175.70281124497993</v>
      </c>
      <c r="IM52" s="3">
        <f t="shared" si="218"/>
        <v>175.70281124497993</v>
      </c>
      <c r="IN52" s="3">
        <f t="shared" si="218"/>
        <v>175.70281124497993</v>
      </c>
      <c r="IO52" s="3">
        <f t="shared" si="218"/>
        <v>175.70281124497993</v>
      </c>
      <c r="IP52" s="3">
        <f t="shared" si="218"/>
        <v>175.70281124497993</v>
      </c>
      <c r="IQ52" s="3">
        <f t="shared" si="218"/>
        <v>175.70281124497993</v>
      </c>
      <c r="IR52" s="3">
        <f t="shared" si="218"/>
        <v>175.70281124497993</v>
      </c>
      <c r="IS52" s="3">
        <f t="shared" si="218"/>
        <v>175.70281124497993</v>
      </c>
      <c r="IT52" s="3">
        <f t="shared" si="218"/>
        <v>7.3384853749303147E-11</v>
      </c>
      <c r="IU52" s="3"/>
    </row>
    <row r="53" spans="2:255" hidden="1" x14ac:dyDescent="0.25">
      <c r="B53" s="56"/>
      <c r="C53" s="90" t="s">
        <v>6</v>
      </c>
      <c r="D53" s="3">
        <f>D45</f>
        <v>51000</v>
      </c>
      <c r="E53" s="3">
        <f>D53-E52</f>
        <v>50824.297188755023</v>
      </c>
      <c r="F53" s="3">
        <f t="shared" ref="F53:BQ53" si="219">E53-F52</f>
        <v>50648.594377510046</v>
      </c>
      <c r="G53" s="3">
        <f t="shared" si="219"/>
        <v>50472.891566265069</v>
      </c>
      <c r="H53" s="3">
        <f t="shared" si="219"/>
        <v>50297.188755020092</v>
      </c>
      <c r="I53" s="3">
        <f t="shared" si="219"/>
        <v>50121.485943775115</v>
      </c>
      <c r="J53" s="3">
        <f t="shared" si="219"/>
        <v>49945.783132530138</v>
      </c>
      <c r="K53" s="3">
        <f t="shared" si="219"/>
        <v>49770.080321285161</v>
      </c>
      <c r="L53" s="3">
        <f t="shared" si="219"/>
        <v>49594.377510040184</v>
      </c>
      <c r="M53" s="3">
        <f t="shared" si="219"/>
        <v>49418.674698795206</v>
      </c>
      <c r="N53" s="3">
        <f t="shared" si="219"/>
        <v>49242.971887550229</v>
      </c>
      <c r="O53" s="3">
        <f t="shared" si="219"/>
        <v>49067.269076305252</v>
      </c>
      <c r="P53" s="3">
        <f t="shared" si="219"/>
        <v>48891.566265060275</v>
      </c>
      <c r="Q53" s="3">
        <f t="shared" si="219"/>
        <v>48715.863453815298</v>
      </c>
      <c r="R53" s="3">
        <f t="shared" si="219"/>
        <v>48540.160642570321</v>
      </c>
      <c r="S53" s="3">
        <f t="shared" si="219"/>
        <v>48364.457831325344</v>
      </c>
      <c r="T53" s="3">
        <f t="shared" si="219"/>
        <v>48188.755020080367</v>
      </c>
      <c r="U53" s="3">
        <f t="shared" si="219"/>
        <v>48013.05220883539</v>
      </c>
      <c r="V53" s="3">
        <f t="shared" si="219"/>
        <v>47837.349397590413</v>
      </c>
      <c r="W53" s="3">
        <f t="shared" si="219"/>
        <v>47661.646586345436</v>
      </c>
      <c r="X53" s="3">
        <f t="shared" si="219"/>
        <v>47485.943775100459</v>
      </c>
      <c r="Y53" s="3">
        <f t="shared" si="219"/>
        <v>47310.240963855482</v>
      </c>
      <c r="Z53" s="3">
        <f t="shared" si="219"/>
        <v>47134.538152610505</v>
      </c>
      <c r="AA53" s="3">
        <f t="shared" si="219"/>
        <v>46958.835341365528</v>
      </c>
      <c r="AB53" s="3">
        <f t="shared" si="219"/>
        <v>46783.132530120551</v>
      </c>
      <c r="AC53" s="3">
        <f t="shared" si="219"/>
        <v>46607.429718875574</v>
      </c>
      <c r="AD53" s="3">
        <f t="shared" si="219"/>
        <v>46431.726907630597</v>
      </c>
      <c r="AE53" s="3">
        <f t="shared" si="219"/>
        <v>46256.024096385619</v>
      </c>
      <c r="AF53" s="3">
        <f t="shared" si="219"/>
        <v>46080.321285140642</v>
      </c>
      <c r="AG53" s="3">
        <f t="shared" si="219"/>
        <v>45904.618473895665</v>
      </c>
      <c r="AH53" s="3">
        <f t="shared" si="219"/>
        <v>45728.915662650688</v>
      </c>
      <c r="AI53" s="3">
        <f t="shared" si="219"/>
        <v>45553.212851405711</v>
      </c>
      <c r="AJ53" s="3">
        <f t="shared" si="219"/>
        <v>45377.510040160734</v>
      </c>
      <c r="AK53" s="3">
        <f t="shared" si="219"/>
        <v>45201.807228915757</v>
      </c>
      <c r="AL53" s="3">
        <f t="shared" si="219"/>
        <v>45026.10441767078</v>
      </c>
      <c r="AM53" s="3">
        <f t="shared" si="219"/>
        <v>44850.401606425803</v>
      </c>
      <c r="AN53" s="3">
        <f t="shared" si="219"/>
        <v>44674.698795180826</v>
      </c>
      <c r="AO53" s="3">
        <f t="shared" si="219"/>
        <v>44498.995983935849</v>
      </c>
      <c r="AP53" s="3">
        <f t="shared" si="219"/>
        <v>44323.293172690872</v>
      </c>
      <c r="AQ53" s="3">
        <f t="shared" si="219"/>
        <v>44147.590361445895</v>
      </c>
      <c r="AR53" s="3">
        <f t="shared" si="219"/>
        <v>43971.887550200918</v>
      </c>
      <c r="AS53" s="3">
        <f t="shared" si="219"/>
        <v>43796.184738955941</v>
      </c>
      <c r="AT53" s="3">
        <f t="shared" si="219"/>
        <v>43620.481927710964</v>
      </c>
      <c r="AU53" s="3">
        <f t="shared" si="219"/>
        <v>43444.779116465987</v>
      </c>
      <c r="AV53" s="3">
        <f t="shared" si="219"/>
        <v>43269.07630522101</v>
      </c>
      <c r="AW53" s="3">
        <f t="shared" si="219"/>
        <v>43093.373493976032</v>
      </c>
      <c r="AX53" s="3">
        <f t="shared" si="219"/>
        <v>42917.670682731055</v>
      </c>
      <c r="AY53" s="3">
        <f t="shared" si="219"/>
        <v>42741.967871486078</v>
      </c>
      <c r="AZ53" s="3">
        <f t="shared" si="219"/>
        <v>42566.265060241101</v>
      </c>
      <c r="BA53" s="3">
        <f t="shared" si="219"/>
        <v>42390.562248996124</v>
      </c>
      <c r="BB53" s="3">
        <f t="shared" si="219"/>
        <v>42214.859437751147</v>
      </c>
      <c r="BC53" s="3">
        <f t="shared" si="219"/>
        <v>42039.15662650617</v>
      </c>
      <c r="BD53" s="3">
        <f t="shared" si="219"/>
        <v>41863.453815261193</v>
      </c>
      <c r="BE53" s="3">
        <f t="shared" si="219"/>
        <v>41687.751004016216</v>
      </c>
      <c r="BF53" s="3">
        <f t="shared" si="219"/>
        <v>41512.048192771239</v>
      </c>
      <c r="BG53" s="3">
        <f t="shared" si="219"/>
        <v>41336.345381526262</v>
      </c>
      <c r="BH53" s="3">
        <f t="shared" si="219"/>
        <v>41160.642570281285</v>
      </c>
      <c r="BI53" s="3">
        <f t="shared" si="219"/>
        <v>40984.939759036308</v>
      </c>
      <c r="BJ53" s="3">
        <f t="shared" si="219"/>
        <v>40809.236947791331</v>
      </c>
      <c r="BK53" s="3">
        <f t="shared" si="219"/>
        <v>40633.534136546354</v>
      </c>
      <c r="BL53" s="3">
        <f t="shared" si="219"/>
        <v>40457.831325301377</v>
      </c>
      <c r="BM53" s="3">
        <f t="shared" si="219"/>
        <v>40282.1285140564</v>
      </c>
      <c r="BN53" s="3">
        <f t="shared" si="219"/>
        <v>40106.425702811423</v>
      </c>
      <c r="BO53" s="3">
        <f t="shared" si="219"/>
        <v>39930.722891566445</v>
      </c>
      <c r="BP53" s="3">
        <f t="shared" si="219"/>
        <v>39755.020080321468</v>
      </c>
      <c r="BQ53" s="3">
        <f t="shared" si="219"/>
        <v>39579.317269076491</v>
      </c>
      <c r="BR53" s="3">
        <f t="shared" ref="BR53:EC53" si="220">BQ53-BR52</f>
        <v>39403.614457831514</v>
      </c>
      <c r="BS53" s="3">
        <f t="shared" si="220"/>
        <v>39227.911646586537</v>
      </c>
      <c r="BT53" s="3">
        <f t="shared" si="220"/>
        <v>39052.20883534156</v>
      </c>
      <c r="BU53" s="3">
        <f t="shared" si="220"/>
        <v>38876.506024096583</v>
      </c>
      <c r="BV53" s="3">
        <f t="shared" si="220"/>
        <v>38700.803212851606</v>
      </c>
      <c r="BW53" s="3">
        <f t="shared" si="220"/>
        <v>38525.100401606629</v>
      </c>
      <c r="BX53" s="3">
        <f t="shared" si="220"/>
        <v>38349.397590361652</v>
      </c>
      <c r="BY53" s="3">
        <f t="shared" si="220"/>
        <v>38173.694779116675</v>
      </c>
      <c r="BZ53" s="3">
        <f t="shared" si="220"/>
        <v>37997.991967871698</v>
      </c>
      <c r="CA53" s="3">
        <f t="shared" si="220"/>
        <v>37822.289156626721</v>
      </c>
      <c r="CB53" s="3">
        <f t="shared" si="220"/>
        <v>37646.586345381744</v>
      </c>
      <c r="CC53" s="3">
        <f t="shared" si="220"/>
        <v>37470.883534136767</v>
      </c>
      <c r="CD53" s="3">
        <f t="shared" si="220"/>
        <v>37295.18072289179</v>
      </c>
      <c r="CE53" s="3">
        <f t="shared" si="220"/>
        <v>37119.477911646813</v>
      </c>
      <c r="CF53" s="3">
        <f t="shared" si="220"/>
        <v>36943.775100401836</v>
      </c>
      <c r="CG53" s="3">
        <f t="shared" si="220"/>
        <v>36768.072289156858</v>
      </c>
      <c r="CH53" s="3">
        <f t="shared" si="220"/>
        <v>36592.369477911881</v>
      </c>
      <c r="CI53" s="3">
        <f t="shared" si="220"/>
        <v>36416.666666666904</v>
      </c>
      <c r="CJ53" s="3">
        <f t="shared" si="220"/>
        <v>36240.963855421927</v>
      </c>
      <c r="CK53" s="3">
        <f t="shared" si="220"/>
        <v>36065.26104417695</v>
      </c>
      <c r="CL53" s="3">
        <f t="shared" si="220"/>
        <v>35889.558232931973</v>
      </c>
      <c r="CM53" s="3">
        <f t="shared" si="220"/>
        <v>35713.855421686996</v>
      </c>
      <c r="CN53" s="3">
        <f t="shared" si="220"/>
        <v>35538.152610442019</v>
      </c>
      <c r="CO53" s="3">
        <f t="shared" si="220"/>
        <v>35362.449799197042</v>
      </c>
      <c r="CP53" s="3">
        <f t="shared" si="220"/>
        <v>35186.746987952065</v>
      </c>
      <c r="CQ53" s="3">
        <f t="shared" si="220"/>
        <v>35011.044176707088</v>
      </c>
      <c r="CR53" s="3">
        <f t="shared" si="220"/>
        <v>34835.341365462111</v>
      </c>
      <c r="CS53" s="3">
        <f t="shared" si="220"/>
        <v>34659.638554217134</v>
      </c>
      <c r="CT53" s="3">
        <f t="shared" si="220"/>
        <v>34483.935742972157</v>
      </c>
      <c r="CU53" s="3">
        <f t="shared" si="220"/>
        <v>34308.23293172718</v>
      </c>
      <c r="CV53" s="3">
        <f t="shared" si="220"/>
        <v>34132.530120482203</v>
      </c>
      <c r="CW53" s="3">
        <f t="shared" si="220"/>
        <v>33956.827309237226</v>
      </c>
      <c r="CX53" s="3">
        <f t="shared" si="220"/>
        <v>33781.124497992249</v>
      </c>
      <c r="CY53" s="3">
        <f t="shared" si="220"/>
        <v>33605.421686747271</v>
      </c>
      <c r="CZ53" s="3">
        <f t="shared" si="220"/>
        <v>33429.718875502294</v>
      </c>
      <c r="DA53" s="3">
        <f t="shared" si="220"/>
        <v>33254.016064257317</v>
      </c>
      <c r="DB53" s="3">
        <f t="shared" si="220"/>
        <v>33078.31325301234</v>
      </c>
      <c r="DC53" s="3">
        <f t="shared" si="220"/>
        <v>32902.610441767363</v>
      </c>
      <c r="DD53" s="3">
        <f t="shared" si="220"/>
        <v>32726.907630522383</v>
      </c>
      <c r="DE53" s="3">
        <f t="shared" si="220"/>
        <v>32551.204819277402</v>
      </c>
      <c r="DF53" s="3">
        <f t="shared" si="220"/>
        <v>32375.502008032421</v>
      </c>
      <c r="DG53" s="3">
        <f t="shared" si="220"/>
        <v>32199.79919678744</v>
      </c>
      <c r="DH53" s="3">
        <f t="shared" si="220"/>
        <v>32024.09638554246</v>
      </c>
      <c r="DI53" s="3">
        <f t="shared" si="220"/>
        <v>31848.393574297479</v>
      </c>
      <c r="DJ53" s="3">
        <f t="shared" si="220"/>
        <v>31672.690763052498</v>
      </c>
      <c r="DK53" s="3">
        <f t="shared" si="220"/>
        <v>31496.987951807518</v>
      </c>
      <c r="DL53" s="3">
        <f t="shared" si="220"/>
        <v>31321.285140562537</v>
      </c>
      <c r="DM53" s="3">
        <f t="shared" si="220"/>
        <v>31145.582329317556</v>
      </c>
      <c r="DN53" s="3">
        <f t="shared" si="220"/>
        <v>30969.879518072576</v>
      </c>
      <c r="DO53" s="3">
        <f t="shared" si="220"/>
        <v>30794.176706827595</v>
      </c>
      <c r="DP53" s="3">
        <f t="shared" si="220"/>
        <v>30618.473895582614</v>
      </c>
      <c r="DQ53" s="3">
        <f t="shared" si="220"/>
        <v>30442.771084337634</v>
      </c>
      <c r="DR53" s="3">
        <f t="shared" si="220"/>
        <v>30267.068273092653</v>
      </c>
      <c r="DS53" s="3">
        <f t="shared" si="220"/>
        <v>30091.365461847672</v>
      </c>
      <c r="DT53" s="3">
        <f t="shared" si="220"/>
        <v>29915.662650602691</v>
      </c>
      <c r="DU53" s="3">
        <f t="shared" si="220"/>
        <v>29739.959839357711</v>
      </c>
      <c r="DV53" s="3">
        <f t="shared" si="220"/>
        <v>29564.25702811273</v>
      </c>
      <c r="DW53" s="3">
        <f t="shared" si="220"/>
        <v>29388.554216867749</v>
      </c>
      <c r="DX53" s="3">
        <f t="shared" si="220"/>
        <v>29212.851405622769</v>
      </c>
      <c r="DY53" s="3">
        <f t="shared" si="220"/>
        <v>29037.148594377788</v>
      </c>
      <c r="DZ53" s="3">
        <f t="shared" si="220"/>
        <v>28861.445783132807</v>
      </c>
      <c r="EA53" s="3">
        <f t="shared" si="220"/>
        <v>28685.742971887827</v>
      </c>
      <c r="EB53" s="3">
        <f t="shared" si="220"/>
        <v>28510.040160642846</v>
      </c>
      <c r="EC53" s="3">
        <f t="shared" si="220"/>
        <v>28334.337349397865</v>
      </c>
      <c r="ED53" s="3">
        <f t="shared" ref="ED53:GO53" si="221">EC53-ED52</f>
        <v>28158.634538152884</v>
      </c>
      <c r="EE53" s="3">
        <f t="shared" si="221"/>
        <v>27982.931726907904</v>
      </c>
      <c r="EF53" s="3">
        <f t="shared" si="221"/>
        <v>27807.228915662923</v>
      </c>
      <c r="EG53" s="3">
        <f t="shared" si="221"/>
        <v>27631.526104417942</v>
      </c>
      <c r="EH53" s="3">
        <f t="shared" si="221"/>
        <v>27455.823293172962</v>
      </c>
      <c r="EI53" s="3">
        <f t="shared" si="221"/>
        <v>27280.120481927981</v>
      </c>
      <c r="EJ53" s="3">
        <f t="shared" si="221"/>
        <v>27104.417670683</v>
      </c>
      <c r="EK53" s="3">
        <f t="shared" si="221"/>
        <v>26928.71485943802</v>
      </c>
      <c r="EL53" s="3">
        <f t="shared" si="221"/>
        <v>26753.012048193039</v>
      </c>
      <c r="EM53" s="3">
        <f t="shared" si="221"/>
        <v>26577.309236948058</v>
      </c>
      <c r="EN53" s="3">
        <f t="shared" si="221"/>
        <v>26401.606425703078</v>
      </c>
      <c r="EO53" s="3">
        <f t="shared" si="221"/>
        <v>26225.903614458097</v>
      </c>
      <c r="EP53" s="3">
        <f t="shared" si="221"/>
        <v>26050.200803213116</v>
      </c>
      <c r="EQ53" s="3">
        <f t="shared" si="221"/>
        <v>25874.497991968135</v>
      </c>
      <c r="ER53" s="3">
        <f t="shared" si="221"/>
        <v>25698.795180723155</v>
      </c>
      <c r="ES53" s="3">
        <f t="shared" si="221"/>
        <v>25523.092369478174</v>
      </c>
      <c r="ET53" s="3">
        <f t="shared" si="221"/>
        <v>25347.389558233193</v>
      </c>
      <c r="EU53" s="3">
        <f t="shared" si="221"/>
        <v>25171.686746988213</v>
      </c>
      <c r="EV53" s="3">
        <f t="shared" si="221"/>
        <v>24995.983935743232</v>
      </c>
      <c r="EW53" s="3">
        <f t="shared" si="221"/>
        <v>24820.281124498251</v>
      </c>
      <c r="EX53" s="3">
        <f t="shared" si="221"/>
        <v>24644.578313253271</v>
      </c>
      <c r="EY53" s="3">
        <f t="shared" si="221"/>
        <v>24468.87550200829</v>
      </c>
      <c r="EZ53" s="3">
        <f t="shared" si="221"/>
        <v>24293.172690763309</v>
      </c>
      <c r="FA53" s="3">
        <f t="shared" si="221"/>
        <v>24117.469879518329</v>
      </c>
      <c r="FB53" s="3">
        <f t="shared" si="221"/>
        <v>23941.767068273348</v>
      </c>
      <c r="FC53" s="3">
        <f t="shared" si="221"/>
        <v>23766.064257028367</v>
      </c>
      <c r="FD53" s="3">
        <f t="shared" si="221"/>
        <v>23590.361445783386</v>
      </c>
      <c r="FE53" s="3">
        <f t="shared" si="221"/>
        <v>23414.658634538406</v>
      </c>
      <c r="FF53" s="3">
        <f t="shared" si="221"/>
        <v>23238.955823293425</v>
      </c>
      <c r="FG53" s="3">
        <f t="shared" si="221"/>
        <v>23063.253012048444</v>
      </c>
      <c r="FH53" s="3">
        <f t="shared" si="221"/>
        <v>22887.550200803464</v>
      </c>
      <c r="FI53" s="3">
        <f t="shared" si="221"/>
        <v>22711.847389558483</v>
      </c>
      <c r="FJ53" s="3">
        <f t="shared" si="221"/>
        <v>22536.144578313502</v>
      </c>
      <c r="FK53" s="3">
        <f t="shared" si="221"/>
        <v>22360.441767068522</v>
      </c>
      <c r="FL53" s="3">
        <f t="shared" si="221"/>
        <v>22184.738955823541</v>
      </c>
      <c r="FM53" s="3">
        <f t="shared" si="221"/>
        <v>22009.03614457856</v>
      </c>
      <c r="FN53" s="3">
        <f t="shared" si="221"/>
        <v>21833.33333333358</v>
      </c>
      <c r="FO53" s="3">
        <f t="shared" si="221"/>
        <v>21657.630522088599</v>
      </c>
      <c r="FP53" s="3">
        <f t="shared" si="221"/>
        <v>21481.927710843618</v>
      </c>
      <c r="FQ53" s="3">
        <f t="shared" si="221"/>
        <v>21306.224899598637</v>
      </c>
      <c r="FR53" s="3">
        <f t="shared" si="221"/>
        <v>21130.522088353657</v>
      </c>
      <c r="FS53" s="3">
        <f t="shared" si="221"/>
        <v>20954.819277108676</v>
      </c>
      <c r="FT53" s="3">
        <f t="shared" si="221"/>
        <v>20779.116465863695</v>
      </c>
      <c r="FU53" s="3">
        <f t="shared" si="221"/>
        <v>20603.413654618715</v>
      </c>
      <c r="FV53" s="3">
        <f t="shared" si="221"/>
        <v>20427.710843373734</v>
      </c>
      <c r="FW53" s="3">
        <f t="shared" si="221"/>
        <v>20252.008032128753</v>
      </c>
      <c r="FX53" s="3">
        <f t="shared" si="221"/>
        <v>20076.305220883773</v>
      </c>
      <c r="FY53" s="3">
        <f t="shared" si="221"/>
        <v>19900.602409638792</v>
      </c>
      <c r="FZ53" s="3">
        <f t="shared" si="221"/>
        <v>19724.899598393811</v>
      </c>
      <c r="GA53" s="3">
        <f t="shared" si="221"/>
        <v>19549.19678714883</v>
      </c>
      <c r="GB53" s="3">
        <f t="shared" si="221"/>
        <v>19373.49397590385</v>
      </c>
      <c r="GC53" s="3">
        <f t="shared" si="221"/>
        <v>19197.791164658869</v>
      </c>
      <c r="GD53" s="3">
        <f t="shared" si="221"/>
        <v>19022.088353413888</v>
      </c>
      <c r="GE53" s="3">
        <f t="shared" si="221"/>
        <v>18846.385542168908</v>
      </c>
      <c r="GF53" s="3">
        <f t="shared" si="221"/>
        <v>18670.682730923927</v>
      </c>
      <c r="GG53" s="3">
        <f t="shared" si="221"/>
        <v>18494.979919678946</v>
      </c>
      <c r="GH53" s="3">
        <f t="shared" si="221"/>
        <v>18319.277108433966</v>
      </c>
      <c r="GI53" s="3">
        <f t="shared" si="221"/>
        <v>18143.574297188985</v>
      </c>
      <c r="GJ53" s="3">
        <f t="shared" si="221"/>
        <v>17967.871485944004</v>
      </c>
      <c r="GK53" s="3">
        <f t="shared" si="221"/>
        <v>17792.168674699024</v>
      </c>
      <c r="GL53" s="3">
        <f t="shared" si="221"/>
        <v>17616.465863454043</v>
      </c>
      <c r="GM53" s="3">
        <f t="shared" si="221"/>
        <v>17440.763052209062</v>
      </c>
      <c r="GN53" s="3">
        <f t="shared" si="221"/>
        <v>17265.060240964081</v>
      </c>
      <c r="GO53" s="3">
        <f t="shared" si="221"/>
        <v>17089.357429719101</v>
      </c>
      <c r="GP53" s="3">
        <f t="shared" ref="GP53:IT53" si="222">GO53-GP52</f>
        <v>16913.65461847412</v>
      </c>
      <c r="GQ53" s="3">
        <f t="shared" si="222"/>
        <v>16737.951807229139</v>
      </c>
      <c r="GR53" s="3">
        <f t="shared" si="222"/>
        <v>16562.248995984159</v>
      </c>
      <c r="GS53" s="3">
        <f t="shared" si="222"/>
        <v>16386.546184739178</v>
      </c>
      <c r="GT53" s="3">
        <f t="shared" si="222"/>
        <v>16210.843373494197</v>
      </c>
      <c r="GU53" s="3">
        <f t="shared" si="222"/>
        <v>16035.140562249217</v>
      </c>
      <c r="GV53" s="3">
        <f t="shared" si="222"/>
        <v>15859.437751004236</v>
      </c>
      <c r="GW53" s="3">
        <f t="shared" si="222"/>
        <v>15683.734939759255</v>
      </c>
      <c r="GX53" s="3">
        <f t="shared" si="222"/>
        <v>15508.032128514275</v>
      </c>
      <c r="GY53" s="3">
        <f t="shared" si="222"/>
        <v>15332.329317269294</v>
      </c>
      <c r="GZ53" s="3">
        <f t="shared" si="222"/>
        <v>15156.626506024313</v>
      </c>
      <c r="HA53" s="3">
        <f t="shared" si="222"/>
        <v>14980.923694779332</v>
      </c>
      <c r="HB53" s="3">
        <f t="shared" si="222"/>
        <v>14805.220883534352</v>
      </c>
      <c r="HC53" s="3">
        <f t="shared" si="222"/>
        <v>14629.518072289371</v>
      </c>
      <c r="HD53" s="3">
        <f t="shared" si="222"/>
        <v>14453.81526104439</v>
      </c>
      <c r="HE53" s="3">
        <f t="shared" si="222"/>
        <v>14278.11244979941</v>
      </c>
      <c r="HF53" s="3">
        <f t="shared" si="222"/>
        <v>14102.409638554429</v>
      </c>
      <c r="HG53" s="3">
        <f t="shared" si="222"/>
        <v>13926.706827309448</v>
      </c>
      <c r="HH53" s="3">
        <f t="shared" si="222"/>
        <v>13751.004016064468</v>
      </c>
      <c r="HI53" s="3">
        <f t="shared" si="222"/>
        <v>13575.301204819487</v>
      </c>
      <c r="HJ53" s="3">
        <f t="shared" si="222"/>
        <v>13399.598393574506</v>
      </c>
      <c r="HK53" s="3">
        <f t="shared" si="222"/>
        <v>13223.895582329525</v>
      </c>
      <c r="HL53" s="3">
        <f t="shared" si="222"/>
        <v>13048.192771084545</v>
      </c>
      <c r="HM53" s="3">
        <f t="shared" si="222"/>
        <v>12872.489959839564</v>
      </c>
      <c r="HN53" s="3">
        <f t="shared" si="222"/>
        <v>12696.787148594583</v>
      </c>
      <c r="HO53" s="3">
        <f t="shared" si="222"/>
        <v>12521.084337349603</v>
      </c>
      <c r="HP53" s="3">
        <f t="shared" si="222"/>
        <v>12345.381526104622</v>
      </c>
      <c r="HQ53" s="3">
        <f t="shared" si="222"/>
        <v>12169.678714859641</v>
      </c>
      <c r="HR53" s="3">
        <f t="shared" si="222"/>
        <v>11993.975903614661</v>
      </c>
      <c r="HS53" s="3">
        <f t="shared" si="222"/>
        <v>11818.27309236968</v>
      </c>
      <c r="HT53" s="3">
        <f t="shared" si="222"/>
        <v>11642.570281124699</v>
      </c>
      <c r="HU53" s="3">
        <f t="shared" si="222"/>
        <v>11466.867469879719</v>
      </c>
      <c r="HV53" s="3">
        <f t="shared" si="222"/>
        <v>11291.164658634738</v>
      </c>
      <c r="HW53" s="3">
        <f t="shared" si="222"/>
        <v>11115.461847389757</v>
      </c>
      <c r="HX53" s="3">
        <f t="shared" si="222"/>
        <v>10939.759036144776</v>
      </c>
      <c r="HY53" s="3">
        <f t="shared" si="222"/>
        <v>10764.056224899796</v>
      </c>
      <c r="HZ53" s="3">
        <f t="shared" si="222"/>
        <v>10588.353413654815</v>
      </c>
      <c r="IA53" s="3">
        <f t="shared" si="222"/>
        <v>10412.650602409834</v>
      </c>
      <c r="IB53" s="3">
        <f t="shared" si="222"/>
        <v>10236.947791164854</v>
      </c>
      <c r="IC53" s="3">
        <f t="shared" si="222"/>
        <v>10061.244979919873</v>
      </c>
      <c r="ID53" s="3">
        <f t="shared" si="222"/>
        <v>9885.5421686748923</v>
      </c>
      <c r="IE53" s="3">
        <f t="shared" si="222"/>
        <v>9709.8393574299116</v>
      </c>
      <c r="IF53" s="3">
        <f t="shared" si="222"/>
        <v>9534.1365461849309</v>
      </c>
      <c r="IG53" s="3">
        <f t="shared" si="222"/>
        <v>9358.4337349399502</v>
      </c>
      <c r="IH53" s="3">
        <f t="shared" si="222"/>
        <v>9182.7309236949695</v>
      </c>
      <c r="II53" s="3">
        <f t="shared" si="222"/>
        <v>9007.0281124499888</v>
      </c>
      <c r="IJ53" s="3">
        <f t="shared" si="222"/>
        <v>8831.3253012050081</v>
      </c>
      <c r="IK53" s="3">
        <f t="shared" si="222"/>
        <v>8655.6224899600275</v>
      </c>
      <c r="IL53" s="3">
        <f t="shared" si="222"/>
        <v>8479.9196787150468</v>
      </c>
      <c r="IM53" s="3">
        <f t="shared" si="222"/>
        <v>8304.2168674700661</v>
      </c>
      <c r="IN53" s="3">
        <f t="shared" si="222"/>
        <v>8128.5140562250863</v>
      </c>
      <c r="IO53" s="3">
        <f t="shared" si="222"/>
        <v>7952.8112449801065</v>
      </c>
      <c r="IP53" s="3">
        <f t="shared" si="222"/>
        <v>7777.1084337351267</v>
      </c>
      <c r="IQ53" s="3">
        <f t="shared" si="222"/>
        <v>7601.4056224901469</v>
      </c>
      <c r="IR53" s="3">
        <f t="shared" si="222"/>
        <v>7425.7028112451671</v>
      </c>
      <c r="IS53" s="3">
        <f t="shared" si="222"/>
        <v>7250.0000000001874</v>
      </c>
      <c r="IT53" s="3">
        <f t="shared" si="222"/>
        <v>7250.0000000001137</v>
      </c>
      <c r="IU53" s="3"/>
    </row>
    <row r="54" spans="2:255" hidden="1" x14ac:dyDescent="0.25">
      <c r="B54" s="56"/>
      <c r="C54" s="90" t="s">
        <v>73</v>
      </c>
      <c r="D54" s="4">
        <f>D42</f>
        <v>43750</v>
      </c>
      <c r="E54" s="4">
        <f>D54-E52</f>
        <v>43574.297188755023</v>
      </c>
      <c r="F54" s="4">
        <f t="shared" ref="F54:BQ54" si="223">E54-F52</f>
        <v>43398.594377510046</v>
      </c>
      <c r="G54" s="4">
        <f t="shared" si="223"/>
        <v>43222.891566265069</v>
      </c>
      <c r="H54" s="4">
        <f t="shared" si="223"/>
        <v>43047.188755020092</v>
      </c>
      <c r="I54" s="4">
        <f t="shared" si="223"/>
        <v>42871.485943775115</v>
      </c>
      <c r="J54" s="4">
        <f t="shared" si="223"/>
        <v>42695.783132530138</v>
      </c>
      <c r="K54" s="4">
        <f t="shared" si="223"/>
        <v>42520.080321285161</v>
      </c>
      <c r="L54" s="4">
        <f t="shared" si="223"/>
        <v>42344.377510040184</v>
      </c>
      <c r="M54" s="4">
        <f t="shared" si="223"/>
        <v>42168.674698795206</v>
      </c>
      <c r="N54" s="4">
        <f t="shared" si="223"/>
        <v>41992.971887550229</v>
      </c>
      <c r="O54" s="4">
        <f t="shared" si="223"/>
        <v>41817.269076305252</v>
      </c>
      <c r="P54" s="4">
        <f t="shared" si="223"/>
        <v>41641.566265060275</v>
      </c>
      <c r="Q54" s="4">
        <f t="shared" si="223"/>
        <v>41465.863453815298</v>
      </c>
      <c r="R54" s="4">
        <f t="shared" si="223"/>
        <v>41290.160642570321</v>
      </c>
      <c r="S54" s="4">
        <f t="shared" si="223"/>
        <v>41114.457831325344</v>
      </c>
      <c r="T54" s="4">
        <f t="shared" si="223"/>
        <v>40938.755020080367</v>
      </c>
      <c r="U54" s="4">
        <f t="shared" si="223"/>
        <v>40763.05220883539</v>
      </c>
      <c r="V54" s="4">
        <f t="shared" si="223"/>
        <v>40587.349397590413</v>
      </c>
      <c r="W54" s="4">
        <f t="shared" si="223"/>
        <v>40411.646586345436</v>
      </c>
      <c r="X54" s="4">
        <f t="shared" si="223"/>
        <v>40235.943775100459</v>
      </c>
      <c r="Y54" s="4">
        <f t="shared" si="223"/>
        <v>40060.240963855482</v>
      </c>
      <c r="Z54" s="4">
        <f t="shared" si="223"/>
        <v>39884.538152610505</v>
      </c>
      <c r="AA54" s="4">
        <f t="shared" si="223"/>
        <v>39708.835341365528</v>
      </c>
      <c r="AB54" s="4">
        <f t="shared" si="223"/>
        <v>39533.132530120551</v>
      </c>
      <c r="AC54" s="4">
        <f t="shared" si="223"/>
        <v>39357.429718875574</v>
      </c>
      <c r="AD54" s="4">
        <f t="shared" si="223"/>
        <v>39181.726907630597</v>
      </c>
      <c r="AE54" s="4">
        <f t="shared" si="223"/>
        <v>39006.024096385619</v>
      </c>
      <c r="AF54" s="4">
        <f t="shared" si="223"/>
        <v>38830.321285140642</v>
      </c>
      <c r="AG54" s="4">
        <f t="shared" si="223"/>
        <v>38654.618473895665</v>
      </c>
      <c r="AH54" s="4">
        <f t="shared" si="223"/>
        <v>38478.915662650688</v>
      </c>
      <c r="AI54" s="4">
        <f t="shared" si="223"/>
        <v>38303.212851405711</v>
      </c>
      <c r="AJ54" s="4">
        <f t="shared" si="223"/>
        <v>38127.510040160734</v>
      </c>
      <c r="AK54" s="4">
        <f t="shared" si="223"/>
        <v>37951.807228915757</v>
      </c>
      <c r="AL54" s="4">
        <f t="shared" si="223"/>
        <v>37776.10441767078</v>
      </c>
      <c r="AM54" s="4">
        <f t="shared" si="223"/>
        <v>37600.401606425803</v>
      </c>
      <c r="AN54" s="4">
        <f t="shared" si="223"/>
        <v>37424.698795180826</v>
      </c>
      <c r="AO54" s="4">
        <f t="shared" si="223"/>
        <v>37248.995983935849</v>
      </c>
      <c r="AP54" s="4">
        <f t="shared" si="223"/>
        <v>37073.293172690872</v>
      </c>
      <c r="AQ54" s="4">
        <f t="shared" si="223"/>
        <v>36897.590361445895</v>
      </c>
      <c r="AR54" s="4">
        <f t="shared" si="223"/>
        <v>36721.887550200918</v>
      </c>
      <c r="AS54" s="4">
        <f t="shared" si="223"/>
        <v>36546.184738955941</v>
      </c>
      <c r="AT54" s="4">
        <f t="shared" si="223"/>
        <v>36370.481927710964</v>
      </c>
      <c r="AU54" s="4">
        <f t="shared" si="223"/>
        <v>36194.779116465987</v>
      </c>
      <c r="AV54" s="4">
        <f t="shared" si="223"/>
        <v>36019.07630522101</v>
      </c>
      <c r="AW54" s="4">
        <f t="shared" si="223"/>
        <v>35843.373493976032</v>
      </c>
      <c r="AX54" s="4">
        <f t="shared" si="223"/>
        <v>35667.670682731055</v>
      </c>
      <c r="AY54" s="4">
        <f t="shared" si="223"/>
        <v>35491.967871486078</v>
      </c>
      <c r="AZ54" s="4">
        <f t="shared" si="223"/>
        <v>35316.265060241101</v>
      </c>
      <c r="BA54" s="4">
        <f t="shared" si="223"/>
        <v>35140.562248996124</v>
      </c>
      <c r="BB54" s="4">
        <f t="shared" si="223"/>
        <v>34964.859437751147</v>
      </c>
      <c r="BC54" s="4">
        <f t="shared" si="223"/>
        <v>34789.15662650617</v>
      </c>
      <c r="BD54" s="4">
        <f t="shared" si="223"/>
        <v>34613.453815261193</v>
      </c>
      <c r="BE54" s="4">
        <f t="shared" si="223"/>
        <v>34437.751004016216</v>
      </c>
      <c r="BF54" s="4">
        <f t="shared" si="223"/>
        <v>34262.048192771239</v>
      </c>
      <c r="BG54" s="4">
        <f t="shared" si="223"/>
        <v>34086.345381526262</v>
      </c>
      <c r="BH54" s="4">
        <f t="shared" si="223"/>
        <v>33910.642570281285</v>
      </c>
      <c r="BI54" s="4">
        <f t="shared" si="223"/>
        <v>33734.939759036308</v>
      </c>
      <c r="BJ54" s="4">
        <f t="shared" si="223"/>
        <v>33559.236947791331</v>
      </c>
      <c r="BK54" s="4">
        <f t="shared" si="223"/>
        <v>33383.534136546354</v>
      </c>
      <c r="BL54" s="4">
        <f t="shared" si="223"/>
        <v>33207.831325301377</v>
      </c>
      <c r="BM54" s="4">
        <f t="shared" si="223"/>
        <v>33032.1285140564</v>
      </c>
      <c r="BN54" s="4">
        <f t="shared" si="223"/>
        <v>32856.425702811423</v>
      </c>
      <c r="BO54" s="4">
        <f t="shared" si="223"/>
        <v>32680.722891566442</v>
      </c>
      <c r="BP54" s="4">
        <f t="shared" si="223"/>
        <v>32505.020080321461</v>
      </c>
      <c r="BQ54" s="4">
        <f t="shared" si="223"/>
        <v>32329.31726907648</v>
      </c>
      <c r="BR54" s="4">
        <f t="shared" ref="BR54:EC54" si="224">BQ54-BR52</f>
        <v>32153.6144578315</v>
      </c>
      <c r="BS54" s="4">
        <f t="shared" si="224"/>
        <v>31977.911646586519</v>
      </c>
      <c r="BT54" s="4">
        <f t="shared" si="224"/>
        <v>31802.208835341538</v>
      </c>
      <c r="BU54" s="4">
        <f t="shared" si="224"/>
        <v>31626.506024096558</v>
      </c>
      <c r="BV54" s="4">
        <f t="shared" si="224"/>
        <v>31450.803212851577</v>
      </c>
      <c r="BW54" s="4">
        <f t="shared" si="224"/>
        <v>31275.100401606596</v>
      </c>
      <c r="BX54" s="4">
        <f t="shared" si="224"/>
        <v>31099.397590361616</v>
      </c>
      <c r="BY54" s="4">
        <f t="shared" si="224"/>
        <v>30923.694779116635</v>
      </c>
      <c r="BZ54" s="4">
        <f t="shared" si="224"/>
        <v>30747.991967871654</v>
      </c>
      <c r="CA54" s="4">
        <f t="shared" si="224"/>
        <v>30572.289156626674</v>
      </c>
      <c r="CB54" s="4">
        <f t="shared" si="224"/>
        <v>30396.586345381693</v>
      </c>
      <c r="CC54" s="4">
        <f t="shared" si="224"/>
        <v>30220.883534136712</v>
      </c>
      <c r="CD54" s="4">
        <f t="shared" si="224"/>
        <v>30045.180722891731</v>
      </c>
      <c r="CE54" s="4">
        <f t="shared" si="224"/>
        <v>29869.477911646751</v>
      </c>
      <c r="CF54" s="4">
        <f t="shared" si="224"/>
        <v>29693.77510040177</v>
      </c>
      <c r="CG54" s="4">
        <f t="shared" si="224"/>
        <v>29518.072289156789</v>
      </c>
      <c r="CH54" s="4">
        <f t="shared" si="224"/>
        <v>29342.369477911809</v>
      </c>
      <c r="CI54" s="4">
        <f t="shared" si="224"/>
        <v>29166.666666666828</v>
      </c>
      <c r="CJ54" s="4">
        <f t="shared" si="224"/>
        <v>28990.963855421847</v>
      </c>
      <c r="CK54" s="4">
        <f t="shared" si="224"/>
        <v>28815.261044176867</v>
      </c>
      <c r="CL54" s="4">
        <f t="shared" si="224"/>
        <v>28639.558232931886</v>
      </c>
      <c r="CM54" s="4">
        <f t="shared" si="224"/>
        <v>28463.855421686905</v>
      </c>
      <c r="CN54" s="4">
        <f t="shared" si="224"/>
        <v>28288.152610441924</v>
      </c>
      <c r="CO54" s="4">
        <f t="shared" si="224"/>
        <v>28112.449799196944</v>
      </c>
      <c r="CP54" s="4">
        <f t="shared" si="224"/>
        <v>27936.746987951963</v>
      </c>
      <c r="CQ54" s="4">
        <f t="shared" si="224"/>
        <v>27761.044176706982</v>
      </c>
      <c r="CR54" s="4">
        <f t="shared" si="224"/>
        <v>27585.341365462002</v>
      </c>
      <c r="CS54" s="4">
        <f t="shared" si="224"/>
        <v>27409.638554217021</v>
      </c>
      <c r="CT54" s="4">
        <f t="shared" si="224"/>
        <v>27233.93574297204</v>
      </c>
      <c r="CU54" s="4">
        <f t="shared" si="224"/>
        <v>27058.23293172706</v>
      </c>
      <c r="CV54" s="4">
        <f t="shared" si="224"/>
        <v>26882.530120482079</v>
      </c>
      <c r="CW54" s="4">
        <f t="shared" si="224"/>
        <v>26706.827309237098</v>
      </c>
      <c r="CX54" s="4">
        <f t="shared" si="224"/>
        <v>26531.124497992118</v>
      </c>
      <c r="CY54" s="4">
        <f t="shared" si="224"/>
        <v>26355.421686747137</v>
      </c>
      <c r="CZ54" s="4">
        <f t="shared" si="224"/>
        <v>26179.718875502156</v>
      </c>
      <c r="DA54" s="4">
        <f t="shared" si="224"/>
        <v>26004.016064257175</v>
      </c>
      <c r="DB54" s="4">
        <f t="shared" si="224"/>
        <v>25828.313253012195</v>
      </c>
      <c r="DC54" s="4">
        <f t="shared" si="224"/>
        <v>25652.610441767214</v>
      </c>
      <c r="DD54" s="4">
        <f t="shared" si="224"/>
        <v>25476.907630522233</v>
      </c>
      <c r="DE54" s="4">
        <f t="shared" si="224"/>
        <v>25301.204819277253</v>
      </c>
      <c r="DF54" s="4">
        <f t="shared" si="224"/>
        <v>25125.502008032272</v>
      </c>
      <c r="DG54" s="4">
        <f t="shared" si="224"/>
        <v>24949.799196787291</v>
      </c>
      <c r="DH54" s="4">
        <f t="shared" si="224"/>
        <v>24774.096385542311</v>
      </c>
      <c r="DI54" s="4">
        <f t="shared" si="224"/>
        <v>24598.39357429733</v>
      </c>
      <c r="DJ54" s="4">
        <f t="shared" si="224"/>
        <v>24422.690763052349</v>
      </c>
      <c r="DK54" s="4">
        <f t="shared" si="224"/>
        <v>24246.987951807369</v>
      </c>
      <c r="DL54" s="4">
        <f t="shared" si="224"/>
        <v>24071.285140562388</v>
      </c>
      <c r="DM54" s="4">
        <f t="shared" si="224"/>
        <v>23895.582329317407</v>
      </c>
      <c r="DN54" s="4">
        <f t="shared" si="224"/>
        <v>23719.879518072426</v>
      </c>
      <c r="DO54" s="4">
        <f t="shared" si="224"/>
        <v>23544.176706827446</v>
      </c>
      <c r="DP54" s="4">
        <f t="shared" si="224"/>
        <v>23368.473895582465</v>
      </c>
      <c r="DQ54" s="4">
        <f t="shared" si="224"/>
        <v>23192.771084337484</v>
      </c>
      <c r="DR54" s="4">
        <f t="shared" si="224"/>
        <v>23017.068273092504</v>
      </c>
      <c r="DS54" s="4">
        <f t="shared" si="224"/>
        <v>22841.365461847523</v>
      </c>
      <c r="DT54" s="4">
        <f t="shared" si="224"/>
        <v>22665.662650602542</v>
      </c>
      <c r="DU54" s="4">
        <f t="shared" si="224"/>
        <v>22489.959839357562</v>
      </c>
      <c r="DV54" s="4">
        <f t="shared" si="224"/>
        <v>22314.257028112581</v>
      </c>
      <c r="DW54" s="4">
        <f t="shared" si="224"/>
        <v>22138.5542168676</v>
      </c>
      <c r="DX54" s="4">
        <f t="shared" si="224"/>
        <v>21962.851405622619</v>
      </c>
      <c r="DY54" s="4">
        <f t="shared" si="224"/>
        <v>21787.148594377639</v>
      </c>
      <c r="DZ54" s="4">
        <f t="shared" si="224"/>
        <v>21611.445783132658</v>
      </c>
      <c r="EA54" s="4">
        <f t="shared" si="224"/>
        <v>21435.742971887677</v>
      </c>
      <c r="EB54" s="4">
        <f t="shared" si="224"/>
        <v>21260.040160642697</v>
      </c>
      <c r="EC54" s="4">
        <f t="shared" si="224"/>
        <v>21084.337349397716</v>
      </c>
      <c r="ED54" s="4">
        <f t="shared" ref="ED54:GO54" si="225">EC54-ED52</f>
        <v>20908.634538152735</v>
      </c>
      <c r="EE54" s="4">
        <f t="shared" si="225"/>
        <v>20732.931726907755</v>
      </c>
      <c r="EF54" s="4">
        <f t="shared" si="225"/>
        <v>20557.228915662774</v>
      </c>
      <c r="EG54" s="4">
        <f t="shared" si="225"/>
        <v>20381.526104417793</v>
      </c>
      <c r="EH54" s="4">
        <f t="shared" si="225"/>
        <v>20205.823293172813</v>
      </c>
      <c r="EI54" s="4">
        <f t="shared" si="225"/>
        <v>20030.120481927832</v>
      </c>
      <c r="EJ54" s="4">
        <f t="shared" si="225"/>
        <v>19854.417670682851</v>
      </c>
      <c r="EK54" s="4">
        <f t="shared" si="225"/>
        <v>19678.71485943787</v>
      </c>
      <c r="EL54" s="4">
        <f t="shared" si="225"/>
        <v>19503.01204819289</v>
      </c>
      <c r="EM54" s="4">
        <f t="shared" si="225"/>
        <v>19327.309236947909</v>
      </c>
      <c r="EN54" s="4">
        <f t="shared" si="225"/>
        <v>19151.606425702928</v>
      </c>
      <c r="EO54" s="4">
        <f t="shared" si="225"/>
        <v>18975.903614457948</v>
      </c>
      <c r="EP54" s="4">
        <f t="shared" si="225"/>
        <v>18800.200803212967</v>
      </c>
      <c r="EQ54" s="4">
        <f t="shared" si="225"/>
        <v>18624.497991967986</v>
      </c>
      <c r="ER54" s="4">
        <f t="shared" si="225"/>
        <v>18448.795180723006</v>
      </c>
      <c r="ES54" s="4">
        <f t="shared" si="225"/>
        <v>18273.092369478025</v>
      </c>
      <c r="ET54" s="4">
        <f t="shared" si="225"/>
        <v>18097.389558233044</v>
      </c>
      <c r="EU54" s="4">
        <f t="shared" si="225"/>
        <v>17921.686746988064</v>
      </c>
      <c r="EV54" s="4">
        <f t="shared" si="225"/>
        <v>17745.983935743083</v>
      </c>
      <c r="EW54" s="4">
        <f t="shared" si="225"/>
        <v>17570.281124498102</v>
      </c>
      <c r="EX54" s="4">
        <f t="shared" si="225"/>
        <v>17394.578313253121</v>
      </c>
      <c r="EY54" s="4">
        <f t="shared" si="225"/>
        <v>17218.875502008141</v>
      </c>
      <c r="EZ54" s="4">
        <f t="shared" si="225"/>
        <v>17043.17269076316</v>
      </c>
      <c r="FA54" s="4">
        <f t="shared" si="225"/>
        <v>16867.469879518179</v>
      </c>
      <c r="FB54" s="4">
        <f t="shared" si="225"/>
        <v>16691.767068273199</v>
      </c>
      <c r="FC54" s="4">
        <f t="shared" si="225"/>
        <v>16516.064257028218</v>
      </c>
      <c r="FD54" s="4">
        <f t="shared" si="225"/>
        <v>16340.361445783237</v>
      </c>
      <c r="FE54" s="4">
        <f t="shared" si="225"/>
        <v>16164.658634538257</v>
      </c>
      <c r="FF54" s="4">
        <f t="shared" si="225"/>
        <v>15988.955823293276</v>
      </c>
      <c r="FG54" s="4">
        <f t="shared" si="225"/>
        <v>15813.253012048295</v>
      </c>
      <c r="FH54" s="4">
        <f t="shared" si="225"/>
        <v>15637.550200803315</v>
      </c>
      <c r="FI54" s="4">
        <f t="shared" si="225"/>
        <v>15461.847389558334</v>
      </c>
      <c r="FJ54" s="4">
        <f t="shared" si="225"/>
        <v>15286.144578313353</v>
      </c>
      <c r="FK54" s="4">
        <f t="shared" si="225"/>
        <v>15110.441767068372</v>
      </c>
      <c r="FL54" s="4">
        <f t="shared" si="225"/>
        <v>14934.738955823392</v>
      </c>
      <c r="FM54" s="4">
        <f t="shared" si="225"/>
        <v>14759.036144578411</v>
      </c>
      <c r="FN54" s="4">
        <f t="shared" si="225"/>
        <v>14583.33333333343</v>
      </c>
      <c r="FO54" s="4">
        <f t="shared" si="225"/>
        <v>14407.63052208845</v>
      </c>
      <c r="FP54" s="4">
        <f t="shared" si="225"/>
        <v>14231.927710843469</v>
      </c>
      <c r="FQ54" s="4">
        <f t="shared" si="225"/>
        <v>14056.224899598488</v>
      </c>
      <c r="FR54" s="4">
        <f t="shared" si="225"/>
        <v>13880.522088353508</v>
      </c>
      <c r="FS54" s="4">
        <f t="shared" si="225"/>
        <v>13704.819277108527</v>
      </c>
      <c r="FT54" s="4">
        <f t="shared" si="225"/>
        <v>13529.116465863546</v>
      </c>
      <c r="FU54" s="4">
        <f t="shared" si="225"/>
        <v>13353.413654618565</v>
      </c>
      <c r="FV54" s="4">
        <f t="shared" si="225"/>
        <v>13177.710843373585</v>
      </c>
      <c r="FW54" s="4">
        <f t="shared" si="225"/>
        <v>13002.008032128604</v>
      </c>
      <c r="FX54" s="4">
        <f t="shared" si="225"/>
        <v>12826.305220883623</v>
      </c>
      <c r="FY54" s="4">
        <f t="shared" si="225"/>
        <v>12650.602409638643</v>
      </c>
      <c r="FZ54" s="4">
        <f t="shared" si="225"/>
        <v>12474.899598393662</v>
      </c>
      <c r="GA54" s="4">
        <f t="shared" si="225"/>
        <v>12299.196787148681</v>
      </c>
      <c r="GB54" s="4">
        <f t="shared" si="225"/>
        <v>12123.493975903701</v>
      </c>
      <c r="GC54" s="4">
        <f t="shared" si="225"/>
        <v>11947.79116465872</v>
      </c>
      <c r="GD54" s="4">
        <f t="shared" si="225"/>
        <v>11772.088353413739</v>
      </c>
      <c r="GE54" s="4">
        <f t="shared" si="225"/>
        <v>11596.385542168759</v>
      </c>
      <c r="GF54" s="4">
        <f t="shared" si="225"/>
        <v>11420.682730923778</v>
      </c>
      <c r="GG54" s="4">
        <f t="shared" si="225"/>
        <v>11244.979919678797</v>
      </c>
      <c r="GH54" s="4">
        <f t="shared" si="225"/>
        <v>11069.277108433816</v>
      </c>
      <c r="GI54" s="4">
        <f t="shared" si="225"/>
        <v>10893.574297188836</v>
      </c>
      <c r="GJ54" s="4">
        <f t="shared" si="225"/>
        <v>10717.871485943855</v>
      </c>
      <c r="GK54" s="4">
        <f t="shared" si="225"/>
        <v>10542.168674698874</v>
      </c>
      <c r="GL54" s="4">
        <f t="shared" si="225"/>
        <v>10366.465863453894</v>
      </c>
      <c r="GM54" s="4">
        <f t="shared" si="225"/>
        <v>10190.763052208913</v>
      </c>
      <c r="GN54" s="4">
        <f t="shared" si="225"/>
        <v>10015.060240963932</v>
      </c>
      <c r="GO54" s="4">
        <f t="shared" si="225"/>
        <v>9839.3574297189516</v>
      </c>
      <c r="GP54" s="4">
        <f t="shared" ref="GP54:IT54" si="226">GO54-GP52</f>
        <v>9663.6546184739709</v>
      </c>
      <c r="GQ54" s="4">
        <f t="shared" si="226"/>
        <v>9487.9518072289902</v>
      </c>
      <c r="GR54" s="4">
        <f t="shared" si="226"/>
        <v>9312.2489959840095</v>
      </c>
      <c r="GS54" s="4">
        <f t="shared" si="226"/>
        <v>9136.5461847390288</v>
      </c>
      <c r="GT54" s="4">
        <f t="shared" si="226"/>
        <v>8960.8433734940481</v>
      </c>
      <c r="GU54" s="4">
        <f t="shared" si="226"/>
        <v>8785.1405622490674</v>
      </c>
      <c r="GV54" s="4">
        <f t="shared" si="226"/>
        <v>8609.4377510040867</v>
      </c>
      <c r="GW54" s="4">
        <f t="shared" si="226"/>
        <v>8433.7349397591061</v>
      </c>
      <c r="GX54" s="4">
        <f t="shared" si="226"/>
        <v>8258.0321285141254</v>
      </c>
      <c r="GY54" s="4">
        <f t="shared" si="226"/>
        <v>8082.3293172691456</v>
      </c>
      <c r="GZ54" s="4">
        <f t="shared" si="226"/>
        <v>7906.6265060241658</v>
      </c>
      <c r="HA54" s="4">
        <f t="shared" si="226"/>
        <v>7730.923694779186</v>
      </c>
      <c r="HB54" s="4">
        <f t="shared" si="226"/>
        <v>7555.2208835342062</v>
      </c>
      <c r="HC54" s="4">
        <f t="shared" si="226"/>
        <v>7379.5180722892264</v>
      </c>
      <c r="HD54" s="4">
        <f t="shared" si="226"/>
        <v>7203.8152610442467</v>
      </c>
      <c r="HE54" s="4">
        <f t="shared" si="226"/>
        <v>7028.1124497992669</v>
      </c>
      <c r="HF54" s="4">
        <f t="shared" si="226"/>
        <v>6852.4096385542871</v>
      </c>
      <c r="HG54" s="4">
        <f t="shared" si="226"/>
        <v>6676.7068273093073</v>
      </c>
      <c r="HH54" s="4">
        <f t="shared" si="226"/>
        <v>6501.0040160643275</v>
      </c>
      <c r="HI54" s="4">
        <f t="shared" si="226"/>
        <v>6325.3012048193477</v>
      </c>
      <c r="HJ54" s="4">
        <f t="shared" si="226"/>
        <v>6149.5983935743679</v>
      </c>
      <c r="HK54" s="4">
        <f t="shared" si="226"/>
        <v>5973.8955823293882</v>
      </c>
      <c r="HL54" s="4">
        <f t="shared" si="226"/>
        <v>5798.1927710844084</v>
      </c>
      <c r="HM54" s="4">
        <f t="shared" si="226"/>
        <v>5622.4899598394286</v>
      </c>
      <c r="HN54" s="4">
        <f t="shared" si="226"/>
        <v>5446.7871485944488</v>
      </c>
      <c r="HO54" s="4">
        <f t="shared" si="226"/>
        <v>5271.084337349469</v>
      </c>
      <c r="HP54" s="4">
        <f t="shared" si="226"/>
        <v>5095.3815261044892</v>
      </c>
      <c r="HQ54" s="4">
        <f t="shared" si="226"/>
        <v>4919.6787148595095</v>
      </c>
      <c r="HR54" s="4">
        <f t="shared" si="226"/>
        <v>4743.9759036145297</v>
      </c>
      <c r="HS54" s="4">
        <f t="shared" si="226"/>
        <v>4568.2730923695499</v>
      </c>
      <c r="HT54" s="4">
        <f t="shared" si="226"/>
        <v>4392.5702811245701</v>
      </c>
      <c r="HU54" s="4">
        <f t="shared" si="226"/>
        <v>4216.8674698795903</v>
      </c>
      <c r="HV54" s="4">
        <f t="shared" si="226"/>
        <v>4041.1646586346105</v>
      </c>
      <c r="HW54" s="4">
        <f t="shared" si="226"/>
        <v>3865.4618473896307</v>
      </c>
      <c r="HX54" s="4">
        <f t="shared" si="226"/>
        <v>3689.759036144651</v>
      </c>
      <c r="HY54" s="4">
        <f t="shared" si="226"/>
        <v>3514.0562248996712</v>
      </c>
      <c r="HZ54" s="4">
        <f t="shared" si="226"/>
        <v>3338.3534136546914</v>
      </c>
      <c r="IA54" s="4">
        <f t="shared" si="226"/>
        <v>3162.6506024097116</v>
      </c>
      <c r="IB54" s="4">
        <f t="shared" si="226"/>
        <v>2986.9477911647318</v>
      </c>
      <c r="IC54" s="4">
        <f t="shared" si="226"/>
        <v>2811.244979919752</v>
      </c>
      <c r="ID54" s="4">
        <f t="shared" si="226"/>
        <v>2635.5421686747723</v>
      </c>
      <c r="IE54" s="4">
        <f t="shared" si="226"/>
        <v>2459.8393574297925</v>
      </c>
      <c r="IF54" s="4">
        <f t="shared" si="226"/>
        <v>2284.1365461848127</v>
      </c>
      <c r="IG54" s="4">
        <f t="shared" si="226"/>
        <v>2108.4337349398329</v>
      </c>
      <c r="IH54" s="4">
        <f t="shared" si="226"/>
        <v>1932.7309236948529</v>
      </c>
      <c r="II54" s="4">
        <f t="shared" si="226"/>
        <v>1757.0281124498729</v>
      </c>
      <c r="IJ54" s="4">
        <f t="shared" si="226"/>
        <v>1581.3253012048929</v>
      </c>
      <c r="IK54" s="4">
        <f t="shared" si="226"/>
        <v>1405.6224899599129</v>
      </c>
      <c r="IL54" s="4">
        <f t="shared" si="226"/>
        <v>1229.9196787149328</v>
      </c>
      <c r="IM54" s="4">
        <f t="shared" si="226"/>
        <v>1054.2168674699528</v>
      </c>
      <c r="IN54" s="4">
        <f t="shared" si="226"/>
        <v>878.51405622497293</v>
      </c>
      <c r="IO54" s="4">
        <f t="shared" si="226"/>
        <v>702.81124497999303</v>
      </c>
      <c r="IP54" s="4">
        <f t="shared" si="226"/>
        <v>527.10843373501314</v>
      </c>
      <c r="IQ54" s="4">
        <f t="shared" si="226"/>
        <v>351.40562249003324</v>
      </c>
      <c r="IR54" s="4">
        <f t="shared" si="226"/>
        <v>175.70281124505331</v>
      </c>
      <c r="IS54" s="4">
        <f t="shared" si="226"/>
        <v>7.3384853749303147E-11</v>
      </c>
      <c r="IT54" s="4">
        <f t="shared" si="226"/>
        <v>0</v>
      </c>
      <c r="IU54" s="4"/>
    </row>
    <row r="55" spans="2:255" hidden="1" x14ac:dyDescent="0.25">
      <c r="B55" s="56"/>
      <c r="C55" s="90" t="s">
        <v>69</v>
      </c>
      <c r="D55" s="3">
        <f>D53</f>
        <v>51000</v>
      </c>
      <c r="E55" s="3">
        <f>(D53+E53)/2</f>
        <v>50912.148594377511</v>
      </c>
      <c r="F55" s="3">
        <f t="shared" ref="F55:BQ55" si="227">(E53+F53)/2</f>
        <v>50736.445783132534</v>
      </c>
      <c r="G55" s="3">
        <f t="shared" si="227"/>
        <v>50560.742971887557</v>
      </c>
      <c r="H55" s="3">
        <f t="shared" si="227"/>
        <v>50385.04016064258</v>
      </c>
      <c r="I55" s="3">
        <f t="shared" si="227"/>
        <v>50209.337349397603</v>
      </c>
      <c r="J55" s="3">
        <f t="shared" si="227"/>
        <v>50033.634538152626</v>
      </c>
      <c r="K55" s="3">
        <f t="shared" si="227"/>
        <v>49857.931726907649</v>
      </c>
      <c r="L55" s="3">
        <f t="shared" si="227"/>
        <v>49682.228915662672</v>
      </c>
      <c r="M55" s="3">
        <f t="shared" si="227"/>
        <v>49506.526104417695</v>
      </c>
      <c r="N55" s="3">
        <f t="shared" si="227"/>
        <v>49330.823293172718</v>
      </c>
      <c r="O55" s="3">
        <f t="shared" si="227"/>
        <v>49155.120481927741</v>
      </c>
      <c r="P55" s="3">
        <f t="shared" si="227"/>
        <v>48979.417670682764</v>
      </c>
      <c r="Q55" s="3">
        <f t="shared" si="227"/>
        <v>48803.714859437787</v>
      </c>
      <c r="R55" s="3">
        <f t="shared" si="227"/>
        <v>48628.01204819281</v>
      </c>
      <c r="S55" s="3">
        <f t="shared" si="227"/>
        <v>48452.309236947833</v>
      </c>
      <c r="T55" s="3">
        <f t="shared" si="227"/>
        <v>48276.606425702856</v>
      </c>
      <c r="U55" s="3">
        <f t="shared" si="227"/>
        <v>48100.903614457879</v>
      </c>
      <c r="V55" s="3">
        <f t="shared" si="227"/>
        <v>47925.200803212902</v>
      </c>
      <c r="W55" s="3">
        <f t="shared" si="227"/>
        <v>47749.497991967924</v>
      </c>
      <c r="X55" s="3">
        <f t="shared" si="227"/>
        <v>47573.795180722947</v>
      </c>
      <c r="Y55" s="3">
        <f t="shared" si="227"/>
        <v>47398.09236947797</v>
      </c>
      <c r="Z55" s="3">
        <f t="shared" si="227"/>
        <v>47222.389558232993</v>
      </c>
      <c r="AA55" s="3">
        <f t="shared" si="227"/>
        <v>47046.686746988016</v>
      </c>
      <c r="AB55" s="3">
        <f t="shared" si="227"/>
        <v>46870.983935743039</v>
      </c>
      <c r="AC55" s="3">
        <f t="shared" si="227"/>
        <v>46695.281124498062</v>
      </c>
      <c r="AD55" s="3">
        <f t="shared" si="227"/>
        <v>46519.578313253085</v>
      </c>
      <c r="AE55" s="3">
        <f t="shared" si="227"/>
        <v>46343.875502008108</v>
      </c>
      <c r="AF55" s="3">
        <f t="shared" si="227"/>
        <v>46168.172690763131</v>
      </c>
      <c r="AG55" s="3">
        <f t="shared" si="227"/>
        <v>45992.469879518154</v>
      </c>
      <c r="AH55" s="3">
        <f t="shared" si="227"/>
        <v>45816.767068273177</v>
      </c>
      <c r="AI55" s="3">
        <f t="shared" si="227"/>
        <v>45641.0642570282</v>
      </c>
      <c r="AJ55" s="3">
        <f t="shared" si="227"/>
        <v>45465.361445783223</v>
      </c>
      <c r="AK55" s="3">
        <f t="shared" si="227"/>
        <v>45289.658634538246</v>
      </c>
      <c r="AL55" s="3">
        <f t="shared" si="227"/>
        <v>45113.955823293269</v>
      </c>
      <c r="AM55" s="3">
        <f t="shared" si="227"/>
        <v>44938.253012048292</v>
      </c>
      <c r="AN55" s="3">
        <f t="shared" si="227"/>
        <v>44762.550200803315</v>
      </c>
      <c r="AO55" s="3">
        <f t="shared" si="227"/>
        <v>44586.847389558337</v>
      </c>
      <c r="AP55" s="3">
        <f t="shared" si="227"/>
        <v>44411.14457831336</v>
      </c>
      <c r="AQ55" s="3">
        <f t="shared" si="227"/>
        <v>44235.441767068383</v>
      </c>
      <c r="AR55" s="3">
        <f t="shared" si="227"/>
        <v>44059.738955823406</v>
      </c>
      <c r="AS55" s="3">
        <f t="shared" si="227"/>
        <v>43884.036144578429</v>
      </c>
      <c r="AT55" s="3">
        <f t="shared" si="227"/>
        <v>43708.333333333452</v>
      </c>
      <c r="AU55" s="3">
        <f t="shared" si="227"/>
        <v>43532.630522088475</v>
      </c>
      <c r="AV55" s="3">
        <f t="shared" si="227"/>
        <v>43356.927710843498</v>
      </c>
      <c r="AW55" s="3">
        <f t="shared" si="227"/>
        <v>43181.224899598521</v>
      </c>
      <c r="AX55" s="3">
        <f t="shared" si="227"/>
        <v>43005.522088353544</v>
      </c>
      <c r="AY55" s="3">
        <f t="shared" si="227"/>
        <v>42829.819277108567</v>
      </c>
      <c r="AZ55" s="3">
        <f t="shared" si="227"/>
        <v>42654.11646586359</v>
      </c>
      <c r="BA55" s="3">
        <f t="shared" si="227"/>
        <v>42478.413654618613</v>
      </c>
      <c r="BB55" s="3">
        <f t="shared" si="227"/>
        <v>42302.710843373636</v>
      </c>
      <c r="BC55" s="3">
        <f t="shared" si="227"/>
        <v>42127.008032128659</v>
      </c>
      <c r="BD55" s="3">
        <f t="shared" si="227"/>
        <v>41951.305220883682</v>
      </c>
      <c r="BE55" s="3">
        <f t="shared" si="227"/>
        <v>41775.602409638705</v>
      </c>
      <c r="BF55" s="3">
        <f t="shared" si="227"/>
        <v>41599.899598393728</v>
      </c>
      <c r="BG55" s="3">
        <f t="shared" si="227"/>
        <v>41424.19678714875</v>
      </c>
      <c r="BH55" s="3">
        <f t="shared" si="227"/>
        <v>41248.493975903773</v>
      </c>
      <c r="BI55" s="3">
        <f t="shared" si="227"/>
        <v>41072.791164658796</v>
      </c>
      <c r="BJ55" s="3">
        <f t="shared" si="227"/>
        <v>40897.088353413819</v>
      </c>
      <c r="BK55" s="3">
        <f t="shared" si="227"/>
        <v>40721.385542168842</v>
      </c>
      <c r="BL55" s="3">
        <f t="shared" si="227"/>
        <v>40545.682730923865</v>
      </c>
      <c r="BM55" s="3">
        <f t="shared" si="227"/>
        <v>40369.979919678888</v>
      </c>
      <c r="BN55" s="3">
        <f t="shared" si="227"/>
        <v>40194.277108433911</v>
      </c>
      <c r="BO55" s="3">
        <f t="shared" si="227"/>
        <v>40018.574297188934</v>
      </c>
      <c r="BP55" s="3">
        <f t="shared" si="227"/>
        <v>39842.871485943957</v>
      </c>
      <c r="BQ55" s="3">
        <f t="shared" si="227"/>
        <v>39667.16867469898</v>
      </c>
      <c r="BR55" s="3">
        <f t="shared" ref="BR55:EC55" si="228">(BQ53+BR53)/2</f>
        <v>39491.465863454003</v>
      </c>
      <c r="BS55" s="3">
        <f t="shared" si="228"/>
        <v>39315.763052209026</v>
      </c>
      <c r="BT55" s="3">
        <f t="shared" si="228"/>
        <v>39140.060240964049</v>
      </c>
      <c r="BU55" s="3">
        <f t="shared" si="228"/>
        <v>38964.357429719072</v>
      </c>
      <c r="BV55" s="3">
        <f t="shared" si="228"/>
        <v>38788.654618474095</v>
      </c>
      <c r="BW55" s="3">
        <f t="shared" si="228"/>
        <v>38612.951807229118</v>
      </c>
      <c r="BX55" s="3">
        <f t="shared" si="228"/>
        <v>38437.24899598414</v>
      </c>
      <c r="BY55" s="3">
        <f t="shared" si="228"/>
        <v>38261.546184739163</v>
      </c>
      <c r="BZ55" s="3">
        <f t="shared" si="228"/>
        <v>38085.843373494186</v>
      </c>
      <c r="CA55" s="3">
        <f t="shared" si="228"/>
        <v>37910.140562249209</v>
      </c>
      <c r="CB55" s="3">
        <f t="shared" si="228"/>
        <v>37734.437751004232</v>
      </c>
      <c r="CC55" s="3">
        <f t="shared" si="228"/>
        <v>37558.734939759255</v>
      </c>
      <c r="CD55" s="3">
        <f t="shared" si="228"/>
        <v>37383.032128514278</v>
      </c>
      <c r="CE55" s="3">
        <f t="shared" si="228"/>
        <v>37207.329317269301</v>
      </c>
      <c r="CF55" s="3">
        <f t="shared" si="228"/>
        <v>37031.626506024324</v>
      </c>
      <c r="CG55" s="3">
        <f t="shared" si="228"/>
        <v>36855.923694779347</v>
      </c>
      <c r="CH55" s="3">
        <f t="shared" si="228"/>
        <v>36680.22088353437</v>
      </c>
      <c r="CI55" s="3">
        <f t="shared" si="228"/>
        <v>36504.518072289393</v>
      </c>
      <c r="CJ55" s="3">
        <f t="shared" si="228"/>
        <v>36328.815261044416</v>
      </c>
      <c r="CK55" s="3">
        <f t="shared" si="228"/>
        <v>36153.112449799439</v>
      </c>
      <c r="CL55" s="3">
        <f t="shared" si="228"/>
        <v>35977.409638554462</v>
      </c>
      <c r="CM55" s="3">
        <f t="shared" si="228"/>
        <v>35801.706827309485</v>
      </c>
      <c r="CN55" s="3">
        <f t="shared" si="228"/>
        <v>35626.004016064508</v>
      </c>
      <c r="CO55" s="3">
        <f t="shared" si="228"/>
        <v>35450.301204819531</v>
      </c>
      <c r="CP55" s="3">
        <f t="shared" si="228"/>
        <v>35274.598393574553</v>
      </c>
      <c r="CQ55" s="3">
        <f t="shared" si="228"/>
        <v>35098.895582329576</v>
      </c>
      <c r="CR55" s="3">
        <f t="shared" si="228"/>
        <v>34923.192771084599</v>
      </c>
      <c r="CS55" s="3">
        <f t="shared" si="228"/>
        <v>34747.489959839622</v>
      </c>
      <c r="CT55" s="3">
        <f t="shared" si="228"/>
        <v>34571.787148594645</v>
      </c>
      <c r="CU55" s="3">
        <f t="shared" si="228"/>
        <v>34396.084337349668</v>
      </c>
      <c r="CV55" s="3">
        <f t="shared" si="228"/>
        <v>34220.381526104691</v>
      </c>
      <c r="CW55" s="3">
        <f t="shared" si="228"/>
        <v>34044.678714859714</v>
      </c>
      <c r="CX55" s="3">
        <f t="shared" si="228"/>
        <v>33868.975903614737</v>
      </c>
      <c r="CY55" s="3">
        <f t="shared" si="228"/>
        <v>33693.27309236976</v>
      </c>
      <c r="CZ55" s="3">
        <f t="shared" si="228"/>
        <v>33517.570281124783</v>
      </c>
      <c r="DA55" s="3">
        <f t="shared" si="228"/>
        <v>33341.867469879806</v>
      </c>
      <c r="DB55" s="3">
        <f t="shared" si="228"/>
        <v>33166.164658634829</v>
      </c>
      <c r="DC55" s="3">
        <f t="shared" si="228"/>
        <v>32990.461847389852</v>
      </c>
      <c r="DD55" s="3">
        <f t="shared" si="228"/>
        <v>32814.759036144875</v>
      </c>
      <c r="DE55" s="3">
        <f t="shared" si="228"/>
        <v>32639.05622489989</v>
      </c>
      <c r="DF55" s="3">
        <f t="shared" si="228"/>
        <v>32463.353413654913</v>
      </c>
      <c r="DG55" s="3">
        <f t="shared" si="228"/>
        <v>32287.650602409929</v>
      </c>
      <c r="DH55" s="3">
        <f t="shared" si="228"/>
        <v>32111.947791164952</v>
      </c>
      <c r="DI55" s="3">
        <f t="shared" si="228"/>
        <v>31936.244979919968</v>
      </c>
      <c r="DJ55" s="3">
        <f t="shared" si="228"/>
        <v>31760.542168674991</v>
      </c>
      <c r="DK55" s="3">
        <f t="shared" si="228"/>
        <v>31584.839357430006</v>
      </c>
      <c r="DL55" s="3">
        <f t="shared" si="228"/>
        <v>31409.136546185029</v>
      </c>
      <c r="DM55" s="3">
        <f t="shared" si="228"/>
        <v>31233.433734940045</v>
      </c>
      <c r="DN55" s="3">
        <f t="shared" si="228"/>
        <v>31057.730923695068</v>
      </c>
      <c r="DO55" s="3">
        <f t="shared" si="228"/>
        <v>30882.028112450083</v>
      </c>
      <c r="DP55" s="3">
        <f t="shared" si="228"/>
        <v>30706.325301205106</v>
      </c>
      <c r="DQ55" s="3">
        <f t="shared" si="228"/>
        <v>30530.622489960122</v>
      </c>
      <c r="DR55" s="3">
        <f t="shared" si="228"/>
        <v>30354.919678715145</v>
      </c>
      <c r="DS55" s="3">
        <f t="shared" si="228"/>
        <v>30179.216867470161</v>
      </c>
      <c r="DT55" s="3">
        <f t="shared" si="228"/>
        <v>30003.514056225184</v>
      </c>
      <c r="DU55" s="3">
        <f t="shared" si="228"/>
        <v>29827.811244980199</v>
      </c>
      <c r="DV55" s="3">
        <f t="shared" si="228"/>
        <v>29652.108433735222</v>
      </c>
      <c r="DW55" s="3">
        <f t="shared" si="228"/>
        <v>29476.405622490238</v>
      </c>
      <c r="DX55" s="3">
        <f t="shared" si="228"/>
        <v>29300.702811245261</v>
      </c>
      <c r="DY55" s="3">
        <f t="shared" si="228"/>
        <v>29125.000000000276</v>
      </c>
      <c r="DZ55" s="3">
        <f t="shared" si="228"/>
        <v>28949.297188755299</v>
      </c>
      <c r="EA55" s="3">
        <f t="shared" si="228"/>
        <v>28773.594377510315</v>
      </c>
      <c r="EB55" s="3">
        <f t="shared" si="228"/>
        <v>28597.891566265338</v>
      </c>
      <c r="EC55" s="3">
        <f t="shared" si="228"/>
        <v>28422.188755020354</v>
      </c>
      <c r="ED55" s="3">
        <f t="shared" ref="ED55:GO55" si="229">(EC53+ED53)/2</f>
        <v>28246.485943775377</v>
      </c>
      <c r="EE55" s="3">
        <f t="shared" si="229"/>
        <v>28070.783132530392</v>
      </c>
      <c r="EF55" s="3">
        <f t="shared" si="229"/>
        <v>27895.080321285415</v>
      </c>
      <c r="EG55" s="3">
        <f t="shared" si="229"/>
        <v>27719.377510040431</v>
      </c>
      <c r="EH55" s="3">
        <f t="shared" si="229"/>
        <v>27543.674698795454</v>
      </c>
      <c r="EI55" s="3">
        <f t="shared" si="229"/>
        <v>27367.97188755047</v>
      </c>
      <c r="EJ55" s="3">
        <f t="shared" si="229"/>
        <v>27192.269076305492</v>
      </c>
      <c r="EK55" s="3">
        <f t="shared" si="229"/>
        <v>27016.566265060508</v>
      </c>
      <c r="EL55" s="3">
        <f t="shared" si="229"/>
        <v>26840.863453815531</v>
      </c>
      <c r="EM55" s="3">
        <f t="shared" si="229"/>
        <v>26665.160642570547</v>
      </c>
      <c r="EN55" s="3">
        <f t="shared" si="229"/>
        <v>26489.45783132557</v>
      </c>
      <c r="EO55" s="3">
        <f t="shared" si="229"/>
        <v>26313.755020080585</v>
      </c>
      <c r="EP55" s="3">
        <f t="shared" si="229"/>
        <v>26138.052208835608</v>
      </c>
      <c r="EQ55" s="3">
        <f t="shared" si="229"/>
        <v>25962.349397590624</v>
      </c>
      <c r="ER55" s="3">
        <f t="shared" si="229"/>
        <v>25786.646586345647</v>
      </c>
      <c r="ES55" s="3">
        <f t="shared" si="229"/>
        <v>25610.943775100663</v>
      </c>
      <c r="ET55" s="3">
        <f t="shared" si="229"/>
        <v>25435.240963855686</v>
      </c>
      <c r="EU55" s="3">
        <f t="shared" si="229"/>
        <v>25259.538152610701</v>
      </c>
      <c r="EV55" s="3">
        <f t="shared" si="229"/>
        <v>25083.835341365724</v>
      </c>
      <c r="EW55" s="3">
        <f t="shared" si="229"/>
        <v>24908.13253012074</v>
      </c>
      <c r="EX55" s="3">
        <f t="shared" si="229"/>
        <v>24732.429718875763</v>
      </c>
      <c r="EY55" s="3">
        <f t="shared" si="229"/>
        <v>24556.726907630778</v>
      </c>
      <c r="EZ55" s="3">
        <f t="shared" si="229"/>
        <v>24381.024096385801</v>
      </c>
      <c r="FA55" s="3">
        <f t="shared" si="229"/>
        <v>24205.321285140817</v>
      </c>
      <c r="FB55" s="3">
        <f t="shared" si="229"/>
        <v>24029.61847389584</v>
      </c>
      <c r="FC55" s="3">
        <f t="shared" si="229"/>
        <v>23853.915662650856</v>
      </c>
      <c r="FD55" s="3">
        <f t="shared" si="229"/>
        <v>23678.212851405879</v>
      </c>
      <c r="FE55" s="3">
        <f t="shared" si="229"/>
        <v>23502.510040160894</v>
      </c>
      <c r="FF55" s="3">
        <f t="shared" si="229"/>
        <v>23326.807228915917</v>
      </c>
      <c r="FG55" s="3">
        <f t="shared" si="229"/>
        <v>23151.104417670933</v>
      </c>
      <c r="FH55" s="3">
        <f t="shared" si="229"/>
        <v>22975.401606425956</v>
      </c>
      <c r="FI55" s="3">
        <f t="shared" si="229"/>
        <v>22799.698795180972</v>
      </c>
      <c r="FJ55" s="3">
        <f t="shared" si="229"/>
        <v>22623.995983935994</v>
      </c>
      <c r="FK55" s="3">
        <f t="shared" si="229"/>
        <v>22448.29317269101</v>
      </c>
      <c r="FL55" s="3">
        <f t="shared" si="229"/>
        <v>22272.590361446033</v>
      </c>
      <c r="FM55" s="3">
        <f t="shared" si="229"/>
        <v>22096.887550201049</v>
      </c>
      <c r="FN55" s="3">
        <f t="shared" si="229"/>
        <v>21921.184738956072</v>
      </c>
      <c r="FO55" s="3">
        <f t="shared" si="229"/>
        <v>21745.481927711087</v>
      </c>
      <c r="FP55" s="3">
        <f t="shared" si="229"/>
        <v>21569.77911646611</v>
      </c>
      <c r="FQ55" s="3">
        <f t="shared" si="229"/>
        <v>21394.076305221126</v>
      </c>
      <c r="FR55" s="3">
        <f t="shared" si="229"/>
        <v>21218.373493976149</v>
      </c>
      <c r="FS55" s="3">
        <f t="shared" si="229"/>
        <v>21042.670682731165</v>
      </c>
      <c r="FT55" s="3">
        <f t="shared" si="229"/>
        <v>20866.967871486188</v>
      </c>
      <c r="FU55" s="3">
        <f t="shared" si="229"/>
        <v>20691.265060241203</v>
      </c>
      <c r="FV55" s="3">
        <f t="shared" si="229"/>
        <v>20515.562248996226</v>
      </c>
      <c r="FW55" s="3">
        <f t="shared" si="229"/>
        <v>20339.859437751242</v>
      </c>
      <c r="FX55" s="3">
        <f t="shared" si="229"/>
        <v>20164.156626506265</v>
      </c>
      <c r="FY55" s="3">
        <f t="shared" si="229"/>
        <v>19988.45381526128</v>
      </c>
      <c r="FZ55" s="3">
        <f t="shared" si="229"/>
        <v>19812.751004016303</v>
      </c>
      <c r="GA55" s="3">
        <f t="shared" si="229"/>
        <v>19637.048192771319</v>
      </c>
      <c r="GB55" s="3">
        <f t="shared" si="229"/>
        <v>19461.345381526342</v>
      </c>
      <c r="GC55" s="3">
        <f t="shared" si="229"/>
        <v>19285.642570281358</v>
      </c>
      <c r="GD55" s="3">
        <f t="shared" si="229"/>
        <v>19109.939759036381</v>
      </c>
      <c r="GE55" s="3">
        <f t="shared" si="229"/>
        <v>18934.236947791396</v>
      </c>
      <c r="GF55" s="3">
        <f t="shared" si="229"/>
        <v>18758.534136546419</v>
      </c>
      <c r="GG55" s="3">
        <f t="shared" si="229"/>
        <v>18582.831325301435</v>
      </c>
      <c r="GH55" s="3">
        <f t="shared" si="229"/>
        <v>18407.128514056458</v>
      </c>
      <c r="GI55" s="3">
        <f t="shared" si="229"/>
        <v>18231.425702811473</v>
      </c>
      <c r="GJ55" s="3">
        <f t="shared" si="229"/>
        <v>18055.722891566496</v>
      </c>
      <c r="GK55" s="3">
        <f t="shared" si="229"/>
        <v>17880.020080321512</v>
      </c>
      <c r="GL55" s="3">
        <f t="shared" si="229"/>
        <v>17704.317269076535</v>
      </c>
      <c r="GM55" s="3">
        <f t="shared" si="229"/>
        <v>17528.614457831551</v>
      </c>
      <c r="GN55" s="3">
        <f t="shared" si="229"/>
        <v>17352.911646586574</v>
      </c>
      <c r="GO55" s="3">
        <f t="shared" si="229"/>
        <v>17177.208835341589</v>
      </c>
      <c r="GP55" s="3">
        <f t="shared" ref="GP55:IT55" si="230">(GO53+GP53)/2</f>
        <v>17001.506024096612</v>
      </c>
      <c r="GQ55" s="3">
        <f t="shared" si="230"/>
        <v>16825.803212851628</v>
      </c>
      <c r="GR55" s="3">
        <f t="shared" si="230"/>
        <v>16650.100401606651</v>
      </c>
      <c r="GS55" s="3">
        <f t="shared" si="230"/>
        <v>16474.397590361667</v>
      </c>
      <c r="GT55" s="3">
        <f t="shared" si="230"/>
        <v>16298.694779116688</v>
      </c>
      <c r="GU55" s="3">
        <f t="shared" si="230"/>
        <v>16122.991967871707</v>
      </c>
      <c r="GV55" s="3">
        <f t="shared" si="230"/>
        <v>15947.289156626726</v>
      </c>
      <c r="GW55" s="3">
        <f t="shared" si="230"/>
        <v>15771.586345381746</v>
      </c>
      <c r="GX55" s="3">
        <f t="shared" si="230"/>
        <v>15595.883534136765</v>
      </c>
      <c r="GY55" s="3">
        <f t="shared" si="230"/>
        <v>15420.180722891784</v>
      </c>
      <c r="GZ55" s="3">
        <f t="shared" si="230"/>
        <v>15244.477911646803</v>
      </c>
      <c r="HA55" s="3">
        <f t="shared" si="230"/>
        <v>15068.775100401823</v>
      </c>
      <c r="HB55" s="3">
        <f t="shared" si="230"/>
        <v>14893.072289156842</v>
      </c>
      <c r="HC55" s="3">
        <f t="shared" si="230"/>
        <v>14717.369477911861</v>
      </c>
      <c r="HD55" s="3">
        <f t="shared" si="230"/>
        <v>14541.666666666881</v>
      </c>
      <c r="HE55" s="3">
        <f t="shared" si="230"/>
        <v>14365.9638554219</v>
      </c>
      <c r="HF55" s="3">
        <f t="shared" si="230"/>
        <v>14190.261044176919</v>
      </c>
      <c r="HG55" s="3">
        <f t="shared" si="230"/>
        <v>14014.558232931939</v>
      </c>
      <c r="HH55" s="3">
        <f t="shared" si="230"/>
        <v>13838.855421686958</v>
      </c>
      <c r="HI55" s="3">
        <f t="shared" si="230"/>
        <v>13663.152610441977</v>
      </c>
      <c r="HJ55" s="3">
        <f t="shared" si="230"/>
        <v>13487.449799196997</v>
      </c>
      <c r="HK55" s="3">
        <f t="shared" si="230"/>
        <v>13311.746987952016</v>
      </c>
      <c r="HL55" s="3">
        <f t="shared" si="230"/>
        <v>13136.044176707035</v>
      </c>
      <c r="HM55" s="3">
        <f t="shared" si="230"/>
        <v>12960.341365462054</v>
      </c>
      <c r="HN55" s="3">
        <f t="shared" si="230"/>
        <v>12784.638554217074</v>
      </c>
      <c r="HO55" s="3">
        <f t="shared" si="230"/>
        <v>12608.935742972093</v>
      </c>
      <c r="HP55" s="3">
        <f t="shared" si="230"/>
        <v>12433.232931727112</v>
      </c>
      <c r="HQ55" s="3">
        <f t="shared" si="230"/>
        <v>12257.530120482132</v>
      </c>
      <c r="HR55" s="3">
        <f t="shared" si="230"/>
        <v>12081.827309237151</v>
      </c>
      <c r="HS55" s="3">
        <f t="shared" si="230"/>
        <v>11906.12449799217</v>
      </c>
      <c r="HT55" s="3">
        <f t="shared" si="230"/>
        <v>11730.42168674719</v>
      </c>
      <c r="HU55" s="3">
        <f t="shared" si="230"/>
        <v>11554.718875502209</v>
      </c>
      <c r="HV55" s="3">
        <f t="shared" si="230"/>
        <v>11379.016064257228</v>
      </c>
      <c r="HW55" s="3">
        <f t="shared" si="230"/>
        <v>11203.313253012248</v>
      </c>
      <c r="HX55" s="3">
        <f t="shared" si="230"/>
        <v>11027.610441767267</v>
      </c>
      <c r="HY55" s="3">
        <f t="shared" si="230"/>
        <v>10851.907630522286</v>
      </c>
      <c r="HZ55" s="3">
        <f t="shared" si="230"/>
        <v>10676.204819277305</v>
      </c>
      <c r="IA55" s="3">
        <f t="shared" si="230"/>
        <v>10500.502008032325</v>
      </c>
      <c r="IB55" s="3">
        <f t="shared" si="230"/>
        <v>10324.799196787344</v>
      </c>
      <c r="IC55" s="3">
        <f t="shared" si="230"/>
        <v>10149.096385542363</v>
      </c>
      <c r="ID55" s="3">
        <f t="shared" si="230"/>
        <v>9973.3935742973827</v>
      </c>
      <c r="IE55" s="3">
        <f t="shared" si="230"/>
        <v>9797.690763052402</v>
      </c>
      <c r="IF55" s="3">
        <f t="shared" si="230"/>
        <v>9621.9879518074213</v>
      </c>
      <c r="IG55" s="3">
        <f t="shared" si="230"/>
        <v>9446.2851405624406</v>
      </c>
      <c r="IH55" s="3">
        <f t="shared" si="230"/>
        <v>9270.5823293174599</v>
      </c>
      <c r="II55" s="3">
        <f t="shared" si="230"/>
        <v>9094.8795180724792</v>
      </c>
      <c r="IJ55" s="3">
        <f t="shared" si="230"/>
        <v>8919.1767068274985</v>
      </c>
      <c r="IK55" s="3">
        <f t="shared" si="230"/>
        <v>8743.4738955825178</v>
      </c>
      <c r="IL55" s="3">
        <f t="shared" si="230"/>
        <v>8567.7710843375371</v>
      </c>
      <c r="IM55" s="3">
        <f t="shared" si="230"/>
        <v>8392.0682730925564</v>
      </c>
      <c r="IN55" s="3">
        <f t="shared" si="230"/>
        <v>8216.3654618475757</v>
      </c>
      <c r="IO55" s="3">
        <f t="shared" si="230"/>
        <v>8040.6626506025968</v>
      </c>
      <c r="IP55" s="3">
        <f t="shared" si="230"/>
        <v>7864.9598393576161</v>
      </c>
      <c r="IQ55" s="3">
        <f t="shared" si="230"/>
        <v>7689.2570281126373</v>
      </c>
      <c r="IR55" s="3">
        <f t="shared" si="230"/>
        <v>7513.5542168676566</v>
      </c>
      <c r="IS55" s="3">
        <f t="shared" si="230"/>
        <v>7337.8514056226777</v>
      </c>
      <c r="IT55" s="3">
        <f t="shared" si="230"/>
        <v>7250.000000000151</v>
      </c>
      <c r="IU55" s="3"/>
    </row>
    <row r="56" spans="2:255" hidden="1" x14ac:dyDescent="0.25">
      <c r="B56" s="56"/>
      <c r="C56" s="9" t="s">
        <v>72</v>
      </c>
      <c r="D56" s="5"/>
      <c r="E56" s="3">
        <f t="shared" ref="E56:BP56" si="231">IF(E52&lt;$D$46*$D$60/$D$10,$D$46*E52/($D$46*$D$60/$D$10),$D$46)</f>
        <v>75000</v>
      </c>
      <c r="F56" s="3">
        <f t="shared" si="231"/>
        <v>75000</v>
      </c>
      <c r="G56" s="3">
        <f t="shared" si="231"/>
        <v>75000</v>
      </c>
      <c r="H56" s="3">
        <f t="shared" si="231"/>
        <v>75000</v>
      </c>
      <c r="I56" s="3">
        <f t="shared" si="231"/>
        <v>75000</v>
      </c>
      <c r="J56" s="3">
        <f t="shared" si="231"/>
        <v>75000</v>
      </c>
      <c r="K56" s="3">
        <f t="shared" si="231"/>
        <v>75000</v>
      </c>
      <c r="L56" s="3">
        <f t="shared" si="231"/>
        <v>75000</v>
      </c>
      <c r="M56" s="3">
        <f t="shared" si="231"/>
        <v>75000</v>
      </c>
      <c r="N56" s="3">
        <f t="shared" si="231"/>
        <v>75000</v>
      </c>
      <c r="O56" s="3">
        <f t="shared" si="231"/>
        <v>75000</v>
      </c>
      <c r="P56" s="3">
        <f t="shared" si="231"/>
        <v>75000</v>
      </c>
      <c r="Q56" s="3">
        <f t="shared" si="231"/>
        <v>75000</v>
      </c>
      <c r="R56" s="3">
        <f t="shared" si="231"/>
        <v>75000</v>
      </c>
      <c r="S56" s="3">
        <f t="shared" si="231"/>
        <v>75000</v>
      </c>
      <c r="T56" s="3">
        <f t="shared" si="231"/>
        <v>75000</v>
      </c>
      <c r="U56" s="3">
        <f t="shared" si="231"/>
        <v>75000</v>
      </c>
      <c r="V56" s="3">
        <f t="shared" si="231"/>
        <v>75000</v>
      </c>
      <c r="W56" s="3">
        <f t="shared" si="231"/>
        <v>75000</v>
      </c>
      <c r="X56" s="3">
        <f t="shared" si="231"/>
        <v>75000</v>
      </c>
      <c r="Y56" s="3">
        <f t="shared" si="231"/>
        <v>75000</v>
      </c>
      <c r="Z56" s="3">
        <f t="shared" si="231"/>
        <v>75000</v>
      </c>
      <c r="AA56" s="3">
        <f t="shared" si="231"/>
        <v>75000</v>
      </c>
      <c r="AB56" s="3">
        <f t="shared" si="231"/>
        <v>75000</v>
      </c>
      <c r="AC56" s="3">
        <f t="shared" si="231"/>
        <v>75000</v>
      </c>
      <c r="AD56" s="3">
        <f t="shared" si="231"/>
        <v>75000</v>
      </c>
      <c r="AE56" s="3">
        <f t="shared" si="231"/>
        <v>75000</v>
      </c>
      <c r="AF56" s="3">
        <f t="shared" si="231"/>
        <v>75000</v>
      </c>
      <c r="AG56" s="3">
        <f t="shared" si="231"/>
        <v>75000</v>
      </c>
      <c r="AH56" s="3">
        <f t="shared" si="231"/>
        <v>75000</v>
      </c>
      <c r="AI56" s="3">
        <f t="shared" si="231"/>
        <v>75000</v>
      </c>
      <c r="AJ56" s="3">
        <f t="shared" si="231"/>
        <v>75000</v>
      </c>
      <c r="AK56" s="3">
        <f t="shared" si="231"/>
        <v>75000</v>
      </c>
      <c r="AL56" s="3">
        <f t="shared" si="231"/>
        <v>75000</v>
      </c>
      <c r="AM56" s="3">
        <f t="shared" si="231"/>
        <v>75000</v>
      </c>
      <c r="AN56" s="3">
        <f t="shared" si="231"/>
        <v>75000</v>
      </c>
      <c r="AO56" s="3">
        <f t="shared" si="231"/>
        <v>75000</v>
      </c>
      <c r="AP56" s="3">
        <f t="shared" si="231"/>
        <v>75000</v>
      </c>
      <c r="AQ56" s="3">
        <f t="shared" si="231"/>
        <v>75000</v>
      </c>
      <c r="AR56" s="3">
        <f t="shared" si="231"/>
        <v>75000</v>
      </c>
      <c r="AS56" s="3">
        <f t="shared" si="231"/>
        <v>75000</v>
      </c>
      <c r="AT56" s="3">
        <f t="shared" si="231"/>
        <v>75000</v>
      </c>
      <c r="AU56" s="3">
        <f t="shared" si="231"/>
        <v>75000</v>
      </c>
      <c r="AV56" s="3">
        <f t="shared" si="231"/>
        <v>75000</v>
      </c>
      <c r="AW56" s="3">
        <f t="shared" si="231"/>
        <v>75000</v>
      </c>
      <c r="AX56" s="3">
        <f t="shared" si="231"/>
        <v>75000</v>
      </c>
      <c r="AY56" s="3">
        <f t="shared" si="231"/>
        <v>75000</v>
      </c>
      <c r="AZ56" s="3">
        <f t="shared" si="231"/>
        <v>75000</v>
      </c>
      <c r="BA56" s="3">
        <f t="shared" si="231"/>
        <v>75000</v>
      </c>
      <c r="BB56" s="3">
        <f t="shared" si="231"/>
        <v>75000</v>
      </c>
      <c r="BC56" s="3">
        <f t="shared" si="231"/>
        <v>75000</v>
      </c>
      <c r="BD56" s="3">
        <f t="shared" si="231"/>
        <v>75000</v>
      </c>
      <c r="BE56" s="3">
        <f t="shared" si="231"/>
        <v>75000</v>
      </c>
      <c r="BF56" s="3">
        <f t="shared" si="231"/>
        <v>75000</v>
      </c>
      <c r="BG56" s="3">
        <f t="shared" si="231"/>
        <v>75000</v>
      </c>
      <c r="BH56" s="3">
        <f t="shared" si="231"/>
        <v>75000</v>
      </c>
      <c r="BI56" s="3">
        <f t="shared" si="231"/>
        <v>75000</v>
      </c>
      <c r="BJ56" s="3">
        <f t="shared" si="231"/>
        <v>75000</v>
      </c>
      <c r="BK56" s="3">
        <f t="shared" si="231"/>
        <v>75000</v>
      </c>
      <c r="BL56" s="3">
        <f t="shared" si="231"/>
        <v>75000</v>
      </c>
      <c r="BM56" s="3">
        <f t="shared" si="231"/>
        <v>75000</v>
      </c>
      <c r="BN56" s="3">
        <f t="shared" si="231"/>
        <v>75000</v>
      </c>
      <c r="BO56" s="3">
        <f t="shared" si="231"/>
        <v>75000</v>
      </c>
      <c r="BP56" s="3">
        <f t="shared" si="231"/>
        <v>75000</v>
      </c>
      <c r="BQ56" s="3">
        <f t="shared" ref="BQ56:EB56" si="232">IF(BQ52&lt;$D$46*$D$60/$D$10,$D$46*BQ52/($D$46*$D$60/$D$10),$D$46)</f>
        <v>75000</v>
      </c>
      <c r="BR56" s="3">
        <f t="shared" si="232"/>
        <v>75000</v>
      </c>
      <c r="BS56" s="3">
        <f t="shared" si="232"/>
        <v>75000</v>
      </c>
      <c r="BT56" s="3">
        <f t="shared" si="232"/>
        <v>75000</v>
      </c>
      <c r="BU56" s="3">
        <f t="shared" si="232"/>
        <v>75000</v>
      </c>
      <c r="BV56" s="3">
        <f t="shared" si="232"/>
        <v>75000</v>
      </c>
      <c r="BW56" s="3">
        <f t="shared" si="232"/>
        <v>75000</v>
      </c>
      <c r="BX56" s="3">
        <f t="shared" si="232"/>
        <v>75000</v>
      </c>
      <c r="BY56" s="3">
        <f t="shared" si="232"/>
        <v>75000</v>
      </c>
      <c r="BZ56" s="3">
        <f t="shared" si="232"/>
        <v>75000</v>
      </c>
      <c r="CA56" s="3">
        <f t="shared" si="232"/>
        <v>75000</v>
      </c>
      <c r="CB56" s="3">
        <f t="shared" si="232"/>
        <v>75000</v>
      </c>
      <c r="CC56" s="3">
        <f t="shared" si="232"/>
        <v>75000</v>
      </c>
      <c r="CD56" s="3">
        <f t="shared" si="232"/>
        <v>75000</v>
      </c>
      <c r="CE56" s="3">
        <f t="shared" si="232"/>
        <v>75000</v>
      </c>
      <c r="CF56" s="3">
        <f t="shared" si="232"/>
        <v>75000</v>
      </c>
      <c r="CG56" s="3">
        <f t="shared" si="232"/>
        <v>75000</v>
      </c>
      <c r="CH56" s="3">
        <f t="shared" si="232"/>
        <v>75000</v>
      </c>
      <c r="CI56" s="3">
        <f t="shared" si="232"/>
        <v>75000</v>
      </c>
      <c r="CJ56" s="3">
        <f t="shared" si="232"/>
        <v>75000</v>
      </c>
      <c r="CK56" s="3">
        <f t="shared" si="232"/>
        <v>75000</v>
      </c>
      <c r="CL56" s="3">
        <f t="shared" si="232"/>
        <v>75000</v>
      </c>
      <c r="CM56" s="3">
        <f t="shared" si="232"/>
        <v>75000</v>
      </c>
      <c r="CN56" s="3">
        <f t="shared" si="232"/>
        <v>75000</v>
      </c>
      <c r="CO56" s="3">
        <f t="shared" si="232"/>
        <v>75000</v>
      </c>
      <c r="CP56" s="3">
        <f t="shared" si="232"/>
        <v>75000</v>
      </c>
      <c r="CQ56" s="3">
        <f t="shared" si="232"/>
        <v>75000</v>
      </c>
      <c r="CR56" s="3">
        <f t="shared" si="232"/>
        <v>75000</v>
      </c>
      <c r="CS56" s="3">
        <f t="shared" si="232"/>
        <v>75000</v>
      </c>
      <c r="CT56" s="3">
        <f t="shared" si="232"/>
        <v>75000</v>
      </c>
      <c r="CU56" s="3">
        <f t="shared" si="232"/>
        <v>75000</v>
      </c>
      <c r="CV56" s="3">
        <f t="shared" si="232"/>
        <v>75000</v>
      </c>
      <c r="CW56" s="3">
        <f t="shared" si="232"/>
        <v>75000</v>
      </c>
      <c r="CX56" s="3">
        <f t="shared" si="232"/>
        <v>75000</v>
      </c>
      <c r="CY56" s="3">
        <f t="shared" si="232"/>
        <v>75000</v>
      </c>
      <c r="CZ56" s="3">
        <f t="shared" si="232"/>
        <v>75000</v>
      </c>
      <c r="DA56" s="3">
        <f t="shared" si="232"/>
        <v>75000</v>
      </c>
      <c r="DB56" s="3">
        <f t="shared" si="232"/>
        <v>75000</v>
      </c>
      <c r="DC56" s="3">
        <f t="shared" si="232"/>
        <v>75000</v>
      </c>
      <c r="DD56" s="3">
        <f t="shared" si="232"/>
        <v>75000</v>
      </c>
      <c r="DE56" s="3">
        <f t="shared" si="232"/>
        <v>75000</v>
      </c>
      <c r="DF56" s="3">
        <f t="shared" si="232"/>
        <v>75000</v>
      </c>
      <c r="DG56" s="3">
        <f t="shared" si="232"/>
        <v>75000</v>
      </c>
      <c r="DH56" s="3">
        <f t="shared" si="232"/>
        <v>75000</v>
      </c>
      <c r="DI56" s="3">
        <f t="shared" si="232"/>
        <v>75000</v>
      </c>
      <c r="DJ56" s="3">
        <f t="shared" si="232"/>
        <v>75000</v>
      </c>
      <c r="DK56" s="3">
        <f t="shared" si="232"/>
        <v>75000</v>
      </c>
      <c r="DL56" s="3">
        <f t="shared" si="232"/>
        <v>75000</v>
      </c>
      <c r="DM56" s="3">
        <f t="shared" si="232"/>
        <v>75000</v>
      </c>
      <c r="DN56" s="3">
        <f t="shared" si="232"/>
        <v>75000</v>
      </c>
      <c r="DO56" s="3">
        <f t="shared" si="232"/>
        <v>75000</v>
      </c>
      <c r="DP56" s="3">
        <f t="shared" si="232"/>
        <v>75000</v>
      </c>
      <c r="DQ56" s="3">
        <f t="shared" si="232"/>
        <v>75000</v>
      </c>
      <c r="DR56" s="3">
        <f t="shared" si="232"/>
        <v>75000</v>
      </c>
      <c r="DS56" s="3">
        <f t="shared" si="232"/>
        <v>75000</v>
      </c>
      <c r="DT56" s="3">
        <f t="shared" si="232"/>
        <v>75000</v>
      </c>
      <c r="DU56" s="3">
        <f t="shared" si="232"/>
        <v>75000</v>
      </c>
      <c r="DV56" s="3">
        <f t="shared" si="232"/>
        <v>75000</v>
      </c>
      <c r="DW56" s="3">
        <f t="shared" si="232"/>
        <v>75000</v>
      </c>
      <c r="DX56" s="3">
        <f t="shared" si="232"/>
        <v>75000</v>
      </c>
      <c r="DY56" s="3">
        <f t="shared" si="232"/>
        <v>75000</v>
      </c>
      <c r="DZ56" s="3">
        <f t="shared" si="232"/>
        <v>75000</v>
      </c>
      <c r="EA56" s="3">
        <f t="shared" si="232"/>
        <v>75000</v>
      </c>
      <c r="EB56" s="3">
        <f t="shared" si="232"/>
        <v>75000</v>
      </c>
      <c r="EC56" s="3">
        <f t="shared" ref="EC56:GN56" si="233">IF(EC52&lt;$D$46*$D$60/$D$10,$D$46*EC52/($D$46*$D$60/$D$10),$D$46)</f>
        <v>75000</v>
      </c>
      <c r="ED56" s="3">
        <f t="shared" si="233"/>
        <v>75000</v>
      </c>
      <c r="EE56" s="3">
        <f t="shared" si="233"/>
        <v>75000</v>
      </c>
      <c r="EF56" s="3">
        <f t="shared" si="233"/>
        <v>75000</v>
      </c>
      <c r="EG56" s="3">
        <f t="shared" si="233"/>
        <v>75000</v>
      </c>
      <c r="EH56" s="3">
        <f t="shared" si="233"/>
        <v>75000</v>
      </c>
      <c r="EI56" s="3">
        <f t="shared" si="233"/>
        <v>75000</v>
      </c>
      <c r="EJ56" s="3">
        <f t="shared" si="233"/>
        <v>75000</v>
      </c>
      <c r="EK56" s="3">
        <f t="shared" si="233"/>
        <v>75000</v>
      </c>
      <c r="EL56" s="3">
        <f t="shared" si="233"/>
        <v>75000</v>
      </c>
      <c r="EM56" s="3">
        <f t="shared" si="233"/>
        <v>75000</v>
      </c>
      <c r="EN56" s="3">
        <f t="shared" si="233"/>
        <v>75000</v>
      </c>
      <c r="EO56" s="3">
        <f t="shared" si="233"/>
        <v>75000</v>
      </c>
      <c r="EP56" s="3">
        <f t="shared" si="233"/>
        <v>75000</v>
      </c>
      <c r="EQ56" s="3">
        <f t="shared" si="233"/>
        <v>75000</v>
      </c>
      <c r="ER56" s="3">
        <f t="shared" si="233"/>
        <v>75000</v>
      </c>
      <c r="ES56" s="3">
        <f t="shared" si="233"/>
        <v>75000</v>
      </c>
      <c r="ET56" s="3">
        <f t="shared" si="233"/>
        <v>75000</v>
      </c>
      <c r="EU56" s="3">
        <f t="shared" si="233"/>
        <v>75000</v>
      </c>
      <c r="EV56" s="3">
        <f t="shared" si="233"/>
        <v>75000</v>
      </c>
      <c r="EW56" s="3">
        <f t="shared" si="233"/>
        <v>75000</v>
      </c>
      <c r="EX56" s="3">
        <f t="shared" si="233"/>
        <v>75000</v>
      </c>
      <c r="EY56" s="3">
        <f t="shared" si="233"/>
        <v>75000</v>
      </c>
      <c r="EZ56" s="3">
        <f t="shared" si="233"/>
        <v>75000</v>
      </c>
      <c r="FA56" s="3">
        <f t="shared" si="233"/>
        <v>75000</v>
      </c>
      <c r="FB56" s="3">
        <f t="shared" si="233"/>
        <v>75000</v>
      </c>
      <c r="FC56" s="3">
        <f t="shared" si="233"/>
        <v>75000</v>
      </c>
      <c r="FD56" s="3">
        <f t="shared" si="233"/>
        <v>75000</v>
      </c>
      <c r="FE56" s="3">
        <f t="shared" si="233"/>
        <v>75000</v>
      </c>
      <c r="FF56" s="3">
        <f t="shared" si="233"/>
        <v>75000</v>
      </c>
      <c r="FG56" s="3">
        <f t="shared" si="233"/>
        <v>75000</v>
      </c>
      <c r="FH56" s="3">
        <f t="shared" si="233"/>
        <v>75000</v>
      </c>
      <c r="FI56" s="3">
        <f t="shared" si="233"/>
        <v>75000</v>
      </c>
      <c r="FJ56" s="3">
        <f t="shared" si="233"/>
        <v>75000</v>
      </c>
      <c r="FK56" s="3">
        <f t="shared" si="233"/>
        <v>75000</v>
      </c>
      <c r="FL56" s="3">
        <f t="shared" si="233"/>
        <v>75000</v>
      </c>
      <c r="FM56" s="3">
        <f t="shared" si="233"/>
        <v>75000</v>
      </c>
      <c r="FN56" s="3">
        <f t="shared" si="233"/>
        <v>75000</v>
      </c>
      <c r="FO56" s="3">
        <f t="shared" si="233"/>
        <v>75000</v>
      </c>
      <c r="FP56" s="3">
        <f t="shared" si="233"/>
        <v>75000</v>
      </c>
      <c r="FQ56" s="3">
        <f t="shared" si="233"/>
        <v>75000</v>
      </c>
      <c r="FR56" s="3">
        <f t="shared" si="233"/>
        <v>75000</v>
      </c>
      <c r="FS56" s="3">
        <f t="shared" si="233"/>
        <v>75000</v>
      </c>
      <c r="FT56" s="3">
        <f t="shared" si="233"/>
        <v>75000</v>
      </c>
      <c r="FU56" s="3">
        <f t="shared" si="233"/>
        <v>75000</v>
      </c>
      <c r="FV56" s="3">
        <f t="shared" si="233"/>
        <v>75000</v>
      </c>
      <c r="FW56" s="3">
        <f t="shared" si="233"/>
        <v>75000</v>
      </c>
      <c r="FX56" s="3">
        <f t="shared" si="233"/>
        <v>75000</v>
      </c>
      <c r="FY56" s="3">
        <f t="shared" si="233"/>
        <v>75000</v>
      </c>
      <c r="FZ56" s="3">
        <f t="shared" si="233"/>
        <v>75000</v>
      </c>
      <c r="GA56" s="3">
        <f t="shared" si="233"/>
        <v>75000</v>
      </c>
      <c r="GB56" s="3">
        <f t="shared" si="233"/>
        <v>75000</v>
      </c>
      <c r="GC56" s="3">
        <f t="shared" si="233"/>
        <v>75000</v>
      </c>
      <c r="GD56" s="3">
        <f t="shared" si="233"/>
        <v>75000</v>
      </c>
      <c r="GE56" s="3">
        <f t="shared" si="233"/>
        <v>75000</v>
      </c>
      <c r="GF56" s="3">
        <f t="shared" si="233"/>
        <v>75000</v>
      </c>
      <c r="GG56" s="3">
        <f t="shared" si="233"/>
        <v>75000</v>
      </c>
      <c r="GH56" s="3">
        <f t="shared" si="233"/>
        <v>75000</v>
      </c>
      <c r="GI56" s="3">
        <f t="shared" si="233"/>
        <v>75000</v>
      </c>
      <c r="GJ56" s="3">
        <f t="shared" si="233"/>
        <v>75000</v>
      </c>
      <c r="GK56" s="3">
        <f t="shared" si="233"/>
        <v>75000</v>
      </c>
      <c r="GL56" s="3">
        <f t="shared" si="233"/>
        <v>75000</v>
      </c>
      <c r="GM56" s="3">
        <f t="shared" si="233"/>
        <v>75000</v>
      </c>
      <c r="GN56" s="3">
        <f t="shared" si="233"/>
        <v>75000</v>
      </c>
      <c r="GO56" s="3">
        <f t="shared" ref="GO56:IT56" si="234">IF(GO52&lt;$D$46*$D$60/$D$10,$D$46*GO52/($D$46*$D$60/$D$10),$D$46)</f>
        <v>75000</v>
      </c>
      <c r="GP56" s="3">
        <f t="shared" si="234"/>
        <v>75000</v>
      </c>
      <c r="GQ56" s="3">
        <f t="shared" si="234"/>
        <v>75000</v>
      </c>
      <c r="GR56" s="3">
        <f t="shared" si="234"/>
        <v>75000</v>
      </c>
      <c r="GS56" s="3">
        <f t="shared" si="234"/>
        <v>75000</v>
      </c>
      <c r="GT56" s="3">
        <f t="shared" si="234"/>
        <v>75000</v>
      </c>
      <c r="GU56" s="3">
        <f t="shared" si="234"/>
        <v>75000</v>
      </c>
      <c r="GV56" s="3">
        <f t="shared" si="234"/>
        <v>75000</v>
      </c>
      <c r="GW56" s="3">
        <f t="shared" si="234"/>
        <v>75000</v>
      </c>
      <c r="GX56" s="3">
        <f t="shared" si="234"/>
        <v>75000</v>
      </c>
      <c r="GY56" s="3">
        <f t="shared" si="234"/>
        <v>75000</v>
      </c>
      <c r="GZ56" s="3">
        <f t="shared" si="234"/>
        <v>75000</v>
      </c>
      <c r="HA56" s="3">
        <f t="shared" si="234"/>
        <v>75000</v>
      </c>
      <c r="HB56" s="3">
        <f t="shared" si="234"/>
        <v>75000</v>
      </c>
      <c r="HC56" s="3">
        <f t="shared" si="234"/>
        <v>75000</v>
      </c>
      <c r="HD56" s="3">
        <f t="shared" si="234"/>
        <v>75000</v>
      </c>
      <c r="HE56" s="3">
        <f t="shared" si="234"/>
        <v>75000</v>
      </c>
      <c r="HF56" s="3">
        <f t="shared" si="234"/>
        <v>75000</v>
      </c>
      <c r="HG56" s="3">
        <f t="shared" si="234"/>
        <v>75000</v>
      </c>
      <c r="HH56" s="3">
        <f t="shared" si="234"/>
        <v>75000</v>
      </c>
      <c r="HI56" s="3">
        <f t="shared" si="234"/>
        <v>75000</v>
      </c>
      <c r="HJ56" s="3">
        <f t="shared" si="234"/>
        <v>75000</v>
      </c>
      <c r="HK56" s="3">
        <f t="shared" si="234"/>
        <v>75000</v>
      </c>
      <c r="HL56" s="3">
        <f t="shared" si="234"/>
        <v>75000</v>
      </c>
      <c r="HM56" s="3">
        <f t="shared" si="234"/>
        <v>75000</v>
      </c>
      <c r="HN56" s="3">
        <f t="shared" si="234"/>
        <v>75000</v>
      </c>
      <c r="HO56" s="3">
        <f t="shared" si="234"/>
        <v>75000</v>
      </c>
      <c r="HP56" s="3">
        <f t="shared" si="234"/>
        <v>75000</v>
      </c>
      <c r="HQ56" s="3">
        <f t="shared" si="234"/>
        <v>75000</v>
      </c>
      <c r="HR56" s="3">
        <f t="shared" si="234"/>
        <v>75000</v>
      </c>
      <c r="HS56" s="3">
        <f t="shared" si="234"/>
        <v>75000</v>
      </c>
      <c r="HT56" s="3">
        <f t="shared" si="234"/>
        <v>75000</v>
      </c>
      <c r="HU56" s="3">
        <f t="shared" si="234"/>
        <v>75000</v>
      </c>
      <c r="HV56" s="3">
        <f t="shared" si="234"/>
        <v>75000</v>
      </c>
      <c r="HW56" s="3">
        <f t="shared" si="234"/>
        <v>75000</v>
      </c>
      <c r="HX56" s="3">
        <f t="shared" si="234"/>
        <v>75000</v>
      </c>
      <c r="HY56" s="3">
        <f t="shared" si="234"/>
        <v>75000</v>
      </c>
      <c r="HZ56" s="3">
        <f t="shared" si="234"/>
        <v>75000</v>
      </c>
      <c r="IA56" s="3">
        <f t="shared" si="234"/>
        <v>75000</v>
      </c>
      <c r="IB56" s="3">
        <f t="shared" si="234"/>
        <v>75000</v>
      </c>
      <c r="IC56" s="3">
        <f t="shared" si="234"/>
        <v>75000</v>
      </c>
      <c r="ID56" s="3">
        <f t="shared" si="234"/>
        <v>75000</v>
      </c>
      <c r="IE56" s="3">
        <f t="shared" si="234"/>
        <v>75000</v>
      </c>
      <c r="IF56" s="3">
        <f t="shared" si="234"/>
        <v>75000</v>
      </c>
      <c r="IG56" s="3">
        <f t="shared" si="234"/>
        <v>75000</v>
      </c>
      <c r="IH56" s="3">
        <f t="shared" si="234"/>
        <v>75000</v>
      </c>
      <c r="II56" s="3">
        <f t="shared" si="234"/>
        <v>75000</v>
      </c>
      <c r="IJ56" s="3">
        <f t="shared" si="234"/>
        <v>75000</v>
      </c>
      <c r="IK56" s="3">
        <f t="shared" si="234"/>
        <v>75000</v>
      </c>
      <c r="IL56" s="3">
        <f t="shared" si="234"/>
        <v>75000</v>
      </c>
      <c r="IM56" s="3">
        <f t="shared" si="234"/>
        <v>75000</v>
      </c>
      <c r="IN56" s="3">
        <f t="shared" si="234"/>
        <v>75000</v>
      </c>
      <c r="IO56" s="3">
        <f t="shared" si="234"/>
        <v>75000</v>
      </c>
      <c r="IP56" s="3">
        <f t="shared" si="234"/>
        <v>75000</v>
      </c>
      <c r="IQ56" s="3">
        <f t="shared" si="234"/>
        <v>75000</v>
      </c>
      <c r="IR56" s="3">
        <f t="shared" si="234"/>
        <v>75000</v>
      </c>
      <c r="IS56" s="3">
        <f t="shared" si="234"/>
        <v>75000</v>
      </c>
      <c r="IT56" s="3">
        <f t="shared" si="234"/>
        <v>3.1324849000416825E-8</v>
      </c>
      <c r="IU56" s="3"/>
    </row>
    <row r="57" spans="2:255" hidden="1" x14ac:dyDescent="0.25">
      <c r="B57" s="56"/>
      <c r="C57" s="90" t="s">
        <v>70</v>
      </c>
      <c r="D57" s="5"/>
      <c r="E57" s="3">
        <f>E56/E55</f>
        <v>1.4731258073104114</v>
      </c>
      <c r="F57" s="3">
        <f t="shared" ref="F57:BQ57" si="235">F56/F55</f>
        <v>1.4782273145537117</v>
      </c>
      <c r="G57" s="3">
        <f t="shared" si="235"/>
        <v>1.4833642781258376</v>
      </c>
      <c r="H57" s="3">
        <f t="shared" si="235"/>
        <v>1.4885370689569277</v>
      </c>
      <c r="I57" s="3">
        <f t="shared" si="235"/>
        <v>1.493746063169261</v>
      </c>
      <c r="J57" s="3">
        <f t="shared" si="235"/>
        <v>1.4989916421684204</v>
      </c>
      <c r="K57" s="3">
        <f t="shared" si="235"/>
        <v>1.504274192736389</v>
      </c>
      <c r="L57" s="3">
        <f t="shared" si="235"/>
        <v>1.5095941071266172</v>
      </c>
      <c r="M57" s="3">
        <f t="shared" si="235"/>
        <v>1.5149517831611174</v>
      </c>
      <c r="N57" s="3">
        <f t="shared" si="235"/>
        <v>1.5203476243296317</v>
      </c>
      <c r="O57" s="3">
        <f t="shared" si="235"/>
        <v>1.5257820398909272</v>
      </c>
      <c r="P57" s="3">
        <f t="shared" si="235"/>
        <v>1.5312554449762716</v>
      </c>
      <c r="Q57" s="3">
        <f t="shared" si="235"/>
        <v>1.5367682606951447</v>
      </c>
      <c r="R57" s="3">
        <f t="shared" si="235"/>
        <v>1.5423209142432395</v>
      </c>
      <c r="S57" s="3">
        <f t="shared" si="235"/>
        <v>1.5479138390128151</v>
      </c>
      <c r="T57" s="3">
        <f t="shared" si="235"/>
        <v>1.553547474705459</v>
      </c>
      <c r="U57" s="3">
        <f t="shared" si="235"/>
        <v>1.55922226744732</v>
      </c>
      <c r="V57" s="3">
        <f t="shared" si="235"/>
        <v>1.5649386699068772</v>
      </c>
      <c r="W57" s="3">
        <f t="shared" si="235"/>
        <v>1.5706971414153079</v>
      </c>
      <c r="X57" s="3">
        <f t="shared" si="235"/>
        <v>1.576498148089523</v>
      </c>
      <c r="Y57" s="3">
        <f t="shared" si="235"/>
        <v>1.5823421629579399</v>
      </c>
      <c r="Z57" s="3">
        <f t="shared" si="235"/>
        <v>1.588229666089062</v>
      </c>
      <c r="AA57" s="3">
        <f t="shared" si="235"/>
        <v>1.5941611447229402</v>
      </c>
      <c r="AB57" s="3">
        <f t="shared" si="235"/>
        <v>1.6001370934055907</v>
      </c>
      <c r="AC57" s="3">
        <f t="shared" si="235"/>
        <v>1.6061580141264475</v>
      </c>
      <c r="AD57" s="3">
        <f t="shared" si="235"/>
        <v>1.612224416458931</v>
      </c>
      <c r="AE57" s="3">
        <f t="shared" si="235"/>
        <v>1.6183368177042121</v>
      </c>
      <c r="AF57" s="3">
        <f t="shared" si="235"/>
        <v>1.6244957430382609</v>
      </c>
      <c r="AG57" s="3">
        <f t="shared" si="235"/>
        <v>1.6307017256622651</v>
      </c>
      <c r="AH57" s="3">
        <f t="shared" si="235"/>
        <v>1.6369553069565093</v>
      </c>
      <c r="AI57" s="3">
        <f t="shared" si="235"/>
        <v>1.6432570366378094</v>
      </c>
      <c r="AJ57" s="3">
        <f t="shared" si="235"/>
        <v>1.649607472920597</v>
      </c>
      <c r="AK57" s="3">
        <f t="shared" si="235"/>
        <v>1.6560071826817528</v>
      </c>
      <c r="AL57" s="3">
        <f t="shared" si="235"/>
        <v>1.662456741629293</v>
      </c>
      <c r="AM57" s="3">
        <f t="shared" si="235"/>
        <v>1.6689567344750122</v>
      </c>
      <c r="AN57" s="3">
        <f t="shared" si="235"/>
        <v>1.6755077551111921</v>
      </c>
      <c r="AO57" s="3">
        <f t="shared" si="235"/>
        <v>1.6821104067914887</v>
      </c>
      <c r="AP57" s="3">
        <f t="shared" si="235"/>
        <v>1.6887653023161138</v>
      </c>
      <c r="AQ57" s="3">
        <f t="shared" si="235"/>
        <v>1.6954730642214286</v>
      </c>
      <c r="AR57" s="3">
        <f t="shared" si="235"/>
        <v>1.7022343249740748</v>
      </c>
      <c r="AS57" s="3">
        <f t="shared" si="235"/>
        <v>1.709049727169768</v>
      </c>
      <c r="AT57" s="3">
        <f t="shared" si="235"/>
        <v>1.7159199237368876</v>
      </c>
      <c r="AU57" s="3">
        <f t="shared" si="235"/>
        <v>1.7228455781449956</v>
      </c>
      <c r="AV57" s="3">
        <f t="shared" si="235"/>
        <v>1.7298273646184257</v>
      </c>
      <c r="AW57" s="3">
        <f t="shared" si="235"/>
        <v>1.7368659683550876</v>
      </c>
      <c r="AX57" s="3">
        <f t="shared" si="235"/>
        <v>1.7439620857506337</v>
      </c>
      <c r="AY57" s="3">
        <f t="shared" si="235"/>
        <v>1.7511164246281461</v>
      </c>
      <c r="AZ57" s="3">
        <f t="shared" si="235"/>
        <v>1.7583297044734958</v>
      </c>
      <c r="BA57" s="3">
        <f t="shared" si="235"/>
        <v>1.7656026566765486</v>
      </c>
      <c r="BB57" s="3">
        <f t="shared" si="235"/>
        <v>1.772936024778377</v>
      </c>
      <c r="BC57" s="3">
        <f t="shared" si="235"/>
        <v>1.7803305647246623</v>
      </c>
      <c r="BD57" s="3">
        <f t="shared" si="235"/>
        <v>1.7877870451254618</v>
      </c>
      <c r="BE57" s="3">
        <f t="shared" si="235"/>
        <v>1.7953062475215336</v>
      </c>
      <c r="BF57" s="3">
        <f t="shared" si="235"/>
        <v>1.8028889666574082</v>
      </c>
      <c r="BG57" s="3">
        <f t="shared" si="235"/>
        <v>1.8105360107614121</v>
      </c>
      <c r="BH57" s="3">
        <f t="shared" si="235"/>
        <v>1.8182482018328456</v>
      </c>
      <c r="BI57" s="3">
        <f t="shared" si="235"/>
        <v>1.8260263759365341</v>
      </c>
      <c r="BJ57" s="3">
        <f t="shared" si="235"/>
        <v>1.83387138350497</v>
      </c>
      <c r="BK57" s="3">
        <f t="shared" si="235"/>
        <v>1.8417840896482782</v>
      </c>
      <c r="BL57" s="3">
        <f t="shared" si="235"/>
        <v>1.8497653744722395</v>
      </c>
      <c r="BM57" s="3">
        <f t="shared" si="235"/>
        <v>1.8578161334046204</v>
      </c>
      <c r="BN57" s="3">
        <f t="shared" si="235"/>
        <v>1.8659372775300604</v>
      </c>
      <c r="BO57" s="3">
        <f t="shared" si="235"/>
        <v>1.8741297339337823</v>
      </c>
      <c r="BP57" s="3">
        <f t="shared" si="235"/>
        <v>1.8823944460543969</v>
      </c>
      <c r="BQ57" s="3">
        <f t="shared" si="235"/>
        <v>1.8907323740460826</v>
      </c>
      <c r="BR57" s="3">
        <f t="shared" ref="BR57:EC57" si="236">BR56/BR55</f>
        <v>1.8991444951504353</v>
      </c>
      <c r="BS57" s="3">
        <f t="shared" si="236"/>
        <v>1.907631804078288</v>
      </c>
      <c r="BT57" s="3">
        <f t="shared" si="236"/>
        <v>1.9161953134018144</v>
      </c>
      <c r="BU57" s="3">
        <f t="shared" si="236"/>
        <v>1.924836053957242</v>
      </c>
      <c r="BV57" s="3">
        <f t="shared" si="236"/>
        <v>1.9335550752585093</v>
      </c>
      <c r="BW57" s="3">
        <f t="shared" si="236"/>
        <v>1.9423534459222176</v>
      </c>
      <c r="BX57" s="3">
        <f t="shared" si="236"/>
        <v>1.9512322541042382</v>
      </c>
      <c r="BY57" s="3">
        <f t="shared" si="236"/>
        <v>1.9601926079483474</v>
      </c>
      <c r="BZ57" s="3">
        <f t="shared" si="236"/>
        <v>1.9692356360472825</v>
      </c>
      <c r="CA57" s="3">
        <f t="shared" si="236"/>
        <v>1.9783624879166168</v>
      </c>
      <c r="CB57" s="3">
        <f t="shared" si="236"/>
        <v>1.9875743344818757</v>
      </c>
      <c r="CC57" s="3">
        <f t="shared" si="236"/>
        <v>1.9968723685793219</v>
      </c>
      <c r="CD57" s="3">
        <f t="shared" si="236"/>
        <v>2.006257805470868</v>
      </c>
      <c r="CE57" s="3">
        <f t="shared" si="236"/>
        <v>2.0157318833735727</v>
      </c>
      <c r="CF57" s="3">
        <f t="shared" si="236"/>
        <v>2.0252958640042169</v>
      </c>
      <c r="CG57" s="3">
        <f t="shared" si="236"/>
        <v>2.0349510331394507</v>
      </c>
      <c r="CH57" s="3">
        <f t="shared" si="236"/>
        <v>2.0446987011920434</v>
      </c>
      <c r="CI57" s="3">
        <f t="shared" si="236"/>
        <v>2.0545402038037741</v>
      </c>
      <c r="CJ57" s="3">
        <f t="shared" si="236"/>
        <v>2.0644769024555254</v>
      </c>
      <c r="CK57" s="3">
        <f t="shared" si="236"/>
        <v>2.0745101850951722</v>
      </c>
      <c r="CL57" s="3">
        <f t="shared" si="236"/>
        <v>2.0846414667838613</v>
      </c>
      <c r="CM57" s="3">
        <f t="shared" si="236"/>
        <v>2.0948721903613299</v>
      </c>
      <c r="CN57" s="3">
        <f t="shared" si="236"/>
        <v>2.105203827130905</v>
      </c>
      <c r="CO57" s="3">
        <f t="shared" si="236"/>
        <v>2.1156378775648772</v>
      </c>
      <c r="CP57" s="3">
        <f t="shared" si="236"/>
        <v>2.1261758720309523</v>
      </c>
      <c r="CQ57" s="3">
        <f t="shared" si="236"/>
        <v>2.136819371540525</v>
      </c>
      <c r="CR57" s="3">
        <f t="shared" si="236"/>
        <v>2.1475699685195404</v>
      </c>
      <c r="CS57" s="3">
        <f t="shared" si="236"/>
        <v>2.1584292876027402</v>
      </c>
      <c r="CT57" s="3">
        <f t="shared" si="236"/>
        <v>2.1693989864521299</v>
      </c>
      <c r="CU57" s="3">
        <f t="shared" si="236"/>
        <v>2.1804807566005344</v>
      </c>
      <c r="CV57" s="3">
        <f t="shared" si="236"/>
        <v>2.191676324321135</v>
      </c>
      <c r="CW57" s="3">
        <f t="shared" si="236"/>
        <v>2.2029874515239363</v>
      </c>
      <c r="CX57" s="3">
        <f t="shared" si="236"/>
        <v>2.2144159366801364</v>
      </c>
      <c r="CY57" s="3">
        <f t="shared" si="236"/>
        <v>2.2259636157754183</v>
      </c>
      <c r="CZ57" s="3">
        <f t="shared" si="236"/>
        <v>2.2376323632932245</v>
      </c>
      <c r="DA57" s="3">
        <f t="shared" si="236"/>
        <v>2.2494240932291238</v>
      </c>
      <c r="DB57" s="3">
        <f t="shared" si="236"/>
        <v>2.2613407601374163</v>
      </c>
      <c r="DC57" s="3">
        <f t="shared" si="236"/>
        <v>2.2733843602111885</v>
      </c>
      <c r="DD57" s="3">
        <f t="shared" si="236"/>
        <v>2.2855569323970606</v>
      </c>
      <c r="DE57" s="3">
        <f t="shared" si="236"/>
        <v>2.2978605595459443</v>
      </c>
      <c r="DF57" s="3">
        <f t="shared" si="236"/>
        <v>2.3102973696011668</v>
      </c>
      <c r="DG57" s="3">
        <f t="shared" si="236"/>
        <v>2.3228695368253907</v>
      </c>
      <c r="DH57" s="3">
        <f t="shared" si="236"/>
        <v>2.3355792830678106</v>
      </c>
      <c r="DI57" s="3">
        <f t="shared" si="236"/>
        <v>2.3484288790731824</v>
      </c>
      <c r="DJ57" s="3">
        <f t="shared" si="236"/>
        <v>2.3614206458342997</v>
      </c>
      <c r="DK57" s="3">
        <f t="shared" si="236"/>
        <v>2.3745569559896156</v>
      </c>
      <c r="DL57" s="3">
        <f t="shared" si="236"/>
        <v>2.3878402352677708</v>
      </c>
      <c r="DM57" s="3">
        <f t="shared" si="236"/>
        <v>2.4012729639808836</v>
      </c>
      <c r="DN57" s="3">
        <f t="shared" si="236"/>
        <v>2.4148576785685196</v>
      </c>
      <c r="DO57" s="3">
        <f t="shared" si="236"/>
        <v>2.4285969731943791</v>
      </c>
      <c r="DP57" s="3">
        <f t="shared" si="236"/>
        <v>2.4424935013977898</v>
      </c>
      <c r="DQ57" s="3">
        <f t="shared" si="236"/>
        <v>2.4565499778022364</v>
      </c>
      <c r="DR57" s="3">
        <f t="shared" si="236"/>
        <v>2.4707691798832188</v>
      </c>
      <c r="DS57" s="3">
        <f t="shared" si="236"/>
        <v>2.485153949797871</v>
      </c>
      <c r="DT57" s="3">
        <f t="shared" si="236"/>
        <v>2.4997071962788593</v>
      </c>
      <c r="DU57" s="3">
        <f t="shared" si="236"/>
        <v>2.514431896595227</v>
      </c>
      <c r="DV57" s="3">
        <f t="shared" si="236"/>
        <v>2.5293310985829409</v>
      </c>
      <c r="DW57" s="3">
        <f t="shared" si="236"/>
        <v>2.5444079227480727</v>
      </c>
      <c r="DX57" s="3">
        <f t="shared" si="236"/>
        <v>2.5596655644456381</v>
      </c>
      <c r="DY57" s="3">
        <f t="shared" si="236"/>
        <v>2.5751072961373147</v>
      </c>
      <c r="DZ57" s="3">
        <f t="shared" si="236"/>
        <v>2.5907364697313637</v>
      </c>
      <c r="EA57" s="3">
        <f t="shared" si="236"/>
        <v>2.6065565190082971</v>
      </c>
      <c r="EB57" s="3">
        <f t="shared" si="236"/>
        <v>2.6225709621359479</v>
      </c>
      <c r="EC57" s="3">
        <f t="shared" si="236"/>
        <v>2.6387834042778415</v>
      </c>
      <c r="ED57" s="3">
        <f t="shared" ref="ED57:GO57" si="237">ED56/ED55</f>
        <v>2.6551975402989059</v>
      </c>
      <c r="EE57" s="3">
        <f t="shared" si="237"/>
        <v>2.6718171575728054</v>
      </c>
      <c r="EF57" s="3">
        <f t="shared" si="237"/>
        <v>2.6886461388953609</v>
      </c>
      <c r="EG57" s="3">
        <f t="shared" si="237"/>
        <v>2.7056884655087843</v>
      </c>
      <c r="EH57" s="3">
        <f t="shared" si="237"/>
        <v>2.7229482202416482</v>
      </c>
      <c r="EI57" s="3">
        <f t="shared" si="237"/>
        <v>2.7404295907698248</v>
      </c>
      <c r="EJ57" s="3">
        <f t="shared" si="237"/>
        <v>2.7581368730038309</v>
      </c>
      <c r="EK57" s="3">
        <f t="shared" si="237"/>
        <v>2.7760744746083676</v>
      </c>
      <c r="EL57" s="3">
        <f t="shared" si="237"/>
        <v>2.7942469186600798</v>
      </c>
      <c r="EM57" s="3">
        <f t="shared" si="237"/>
        <v>2.8126588474499408</v>
      </c>
      <c r="EN57" s="3">
        <f t="shared" si="237"/>
        <v>2.8313150264369491</v>
      </c>
      <c r="EO57" s="3">
        <f t="shared" si="237"/>
        <v>2.8502203483602364</v>
      </c>
      <c r="EP57" s="3">
        <f t="shared" si="237"/>
        <v>2.8693798375170161</v>
      </c>
      <c r="EQ57" s="3">
        <f t="shared" si="237"/>
        <v>2.8887986542142525</v>
      </c>
      <c r="ER57" s="3">
        <f t="shared" si="237"/>
        <v>2.9084820994023102</v>
      </c>
      <c r="ES57" s="3">
        <f t="shared" si="237"/>
        <v>2.9284356194993526</v>
      </c>
      <c r="ET57" s="3">
        <f t="shared" si="237"/>
        <v>2.9486648114156839</v>
      </c>
      <c r="EU57" s="3">
        <f t="shared" si="237"/>
        <v>2.9691754277877949</v>
      </c>
      <c r="EV57" s="3">
        <f t="shared" si="237"/>
        <v>2.9899733824323742</v>
      </c>
      <c r="EW57" s="3">
        <f t="shared" si="237"/>
        <v>3.0110647560311676</v>
      </c>
      <c r="EX57" s="3">
        <f t="shared" si="237"/>
        <v>3.0324558020581409</v>
      </c>
      <c r="EY57" s="3">
        <f t="shared" si="237"/>
        <v>3.0541529529611062</v>
      </c>
      <c r="EZ57" s="3">
        <f t="shared" si="237"/>
        <v>3.0761628266106289</v>
      </c>
      <c r="FA57" s="3">
        <f t="shared" si="237"/>
        <v>3.0984922330298117</v>
      </c>
      <c r="FB57" s="3">
        <f t="shared" si="237"/>
        <v>3.1211481814193158</v>
      </c>
      <c r="FC57" s="3">
        <f t="shared" si="237"/>
        <v>3.1441378874928638</v>
      </c>
      <c r="FD57" s="3">
        <f t="shared" si="237"/>
        <v>3.1674687811393216</v>
      </c>
      <c r="FE57" s="3">
        <f t="shared" si="237"/>
        <v>3.1911485144284852</v>
      </c>
      <c r="FF57" s="3">
        <f t="shared" si="237"/>
        <v>3.2151849699786594</v>
      </c>
      <c r="FG57" s="3">
        <f t="shared" si="237"/>
        <v>3.2395862697052795</v>
      </c>
      <c r="FH57" s="3">
        <f t="shared" si="237"/>
        <v>3.2643607839709476</v>
      </c>
      <c r="FI57" s="3">
        <f t="shared" si="237"/>
        <v>3.2895171411585613</v>
      </c>
      <c r="FJ57" s="3">
        <f t="shared" si="237"/>
        <v>3.3150642376905126</v>
      </c>
      <c r="FK57" s="3">
        <f t="shared" si="237"/>
        <v>3.3410112485184236</v>
      </c>
      <c r="FL57" s="3">
        <f t="shared" si="237"/>
        <v>3.3673676381093678</v>
      </c>
      <c r="FM57" s="3">
        <f t="shared" si="237"/>
        <v>3.394143171956252</v>
      </c>
      <c r="FN57" s="3">
        <f t="shared" si="237"/>
        <v>3.4213479286417274</v>
      </c>
      <c r="FO57" s="3">
        <f t="shared" si="237"/>
        <v>3.4489923124869755</v>
      </c>
      <c r="FP57" s="3">
        <f t="shared" si="237"/>
        <v>3.4770870668186817</v>
      </c>
      <c r="FQ57" s="3">
        <f t="shared" si="237"/>
        <v>3.5056432878897694</v>
      </c>
      <c r="FR57" s="3">
        <f t="shared" si="237"/>
        <v>3.5346724394917612</v>
      </c>
      <c r="FS57" s="3">
        <f t="shared" si="237"/>
        <v>3.5641863682992172</v>
      </c>
      <c r="FT57" s="3">
        <f t="shared" si="237"/>
        <v>3.5941973199893726</v>
      </c>
      <c r="FU57" s="3">
        <f t="shared" si="237"/>
        <v>3.6247179561830865</v>
      </c>
      <c r="FV57" s="3">
        <f t="shared" si="237"/>
        <v>3.6557613722563005</v>
      </c>
      <c r="FW57" s="3">
        <f t="shared" si="237"/>
        <v>3.6873411160746912</v>
      </c>
      <c r="FX57" s="3">
        <f t="shared" si="237"/>
        <v>3.7194712077077754</v>
      </c>
      <c r="FY57" s="3">
        <f t="shared" si="237"/>
        <v>3.7521661601827923</v>
      </c>
      <c r="FZ57" s="3">
        <f t="shared" si="237"/>
        <v>3.7854410013428486</v>
      </c>
      <c r="GA57" s="3">
        <f t="shared" si="237"/>
        <v>3.8193112968785492</v>
      </c>
      <c r="GB57" s="3">
        <f t="shared" si="237"/>
        <v>3.853793174607222</v>
      </c>
      <c r="GC57" s="3">
        <f t="shared" si="237"/>
        <v>3.8889033500793451</v>
      </c>
      <c r="GD57" s="3">
        <f t="shared" si="237"/>
        <v>3.9246591535975557</v>
      </c>
      <c r="GE57" s="3">
        <f t="shared" si="237"/>
        <v>3.9610785587400423</v>
      </c>
      <c r="GF57" s="3">
        <f t="shared" si="237"/>
        <v>3.9981802124869037</v>
      </c>
      <c r="GG57" s="3">
        <f t="shared" si="237"/>
        <v>4.0359834670556269</v>
      </c>
      <c r="GH57" s="3">
        <f t="shared" si="237"/>
        <v>4.0745084135598253</v>
      </c>
      <c r="GI57" s="3">
        <f t="shared" si="237"/>
        <v>4.113775917614289</v>
      </c>
      <c r="GJ57" s="3">
        <f t="shared" si="237"/>
        <v>4.1538076570188807</v>
      </c>
      <c r="GK57" s="3">
        <f t="shared" si="237"/>
        <v>4.1946261616643206</v>
      </c>
      <c r="GL57" s="3">
        <f t="shared" si="237"/>
        <v>4.2362548558141624</v>
      </c>
      <c r="GM57" s="3">
        <f t="shared" si="237"/>
        <v>4.2787181029297496</v>
      </c>
      <c r="GN57" s="3">
        <f t="shared" si="237"/>
        <v>4.3220412532183303</v>
      </c>
      <c r="GO57" s="3">
        <f t="shared" si="237"/>
        <v>4.3662506940993673</v>
      </c>
      <c r="GP57" s="3">
        <f t="shared" ref="GP57:IT57" si="238">GP56/GP55</f>
        <v>4.4113739038001007</v>
      </c>
      <c r="GQ57" s="3">
        <f t="shared" si="238"/>
        <v>4.4574395083091574</v>
      </c>
      <c r="GR57" s="3">
        <f t="shared" si="238"/>
        <v>4.5044773419362008</v>
      </c>
      <c r="GS57" s="3">
        <f t="shared" si="238"/>
        <v>4.5525185117468991</v>
      </c>
      <c r="GT57" s="3">
        <f t="shared" si="238"/>
        <v>4.6015954661655822</v>
      </c>
      <c r="GU57" s="3">
        <f t="shared" si="238"/>
        <v>4.6517420680635784</v>
      </c>
      <c r="GV57" s="3">
        <f t="shared" si="238"/>
        <v>4.7029936726791304</v>
      </c>
      <c r="GW57" s="3">
        <f t="shared" si="238"/>
        <v>4.7553872107457087</v>
      </c>
      <c r="GX57" s="3">
        <f t="shared" si="238"/>
        <v>4.8089612772394474</v>
      </c>
      <c r="GY57" s="3">
        <f t="shared" si="238"/>
        <v>4.8637562261938951</v>
      </c>
      <c r="GZ57" s="3">
        <f t="shared" si="238"/>
        <v>4.9198142720715863</v>
      </c>
      <c r="HA57" s="3">
        <f t="shared" si="238"/>
        <v>4.9771795982275995</v>
      </c>
      <c r="HB57" s="3">
        <f t="shared" si="238"/>
        <v>5.0358984730507919</v>
      </c>
      <c r="HC57" s="3">
        <f t="shared" si="238"/>
        <v>5.096019374424321</v>
      </c>
      <c r="HD57" s="3">
        <f t="shared" si="238"/>
        <v>5.157593123209093</v>
      </c>
      <c r="HE57" s="3">
        <f t="shared" si="238"/>
        <v>5.2206730265226184</v>
      </c>
      <c r="HF57" s="3">
        <f t="shared" si="238"/>
        <v>5.2853150316622832</v>
      </c>
      <c r="HG57" s="3">
        <f t="shared" si="238"/>
        <v>5.3515778916071834</v>
      </c>
      <c r="HH57" s="3">
        <f t="shared" si="238"/>
        <v>5.4195233431275698</v>
      </c>
      <c r="HI57" s="3">
        <f t="shared" si="238"/>
        <v>5.4892162986367969</v>
      </c>
      <c r="HJ57" s="3">
        <f t="shared" si="238"/>
        <v>5.5607250530389578</v>
      </c>
      <c r="HK57" s="3">
        <f t="shared" si="238"/>
        <v>5.6341215069577126</v>
      </c>
      <c r="HL57" s="3">
        <f t="shared" si="238"/>
        <v>5.7094814078800642</v>
      </c>
      <c r="HM57" s="3">
        <f t="shared" si="238"/>
        <v>5.7868846109151963</v>
      </c>
      <c r="HN57" s="3">
        <f t="shared" si="238"/>
        <v>5.8664153610553891</v>
      </c>
      <c r="HO57" s="3">
        <f t="shared" si="238"/>
        <v>5.9481625990364124</v>
      </c>
      <c r="HP57" s="3">
        <f t="shared" si="238"/>
        <v>6.0322202931318909</v>
      </c>
      <c r="HQ57" s="3">
        <f t="shared" si="238"/>
        <v>6.1186877994838644</v>
      </c>
      <c r="HR57" s="3">
        <f t="shared" si="238"/>
        <v>6.2076702538744959</v>
      </c>
      <c r="HS57" s="3">
        <f t="shared" si="238"/>
        <v>6.2992789981868471</v>
      </c>
      <c r="HT57" s="3">
        <f t="shared" si="238"/>
        <v>6.3936320451918274</v>
      </c>
      <c r="HU57" s="3">
        <f t="shared" si="238"/>
        <v>6.4908545857408608</v>
      </c>
      <c r="HV57" s="3">
        <f t="shared" si="238"/>
        <v>6.5910795429477815</v>
      </c>
      <c r="HW57" s="3">
        <f t="shared" si="238"/>
        <v>6.694448178518499</v>
      </c>
      <c r="HX57" s="3">
        <f t="shared" si="238"/>
        <v>6.801110757044535</v>
      </c>
      <c r="HY57" s="3">
        <f t="shared" si="238"/>
        <v>6.9112272748298693</v>
      </c>
      <c r="HZ57" s="3">
        <f t="shared" si="238"/>
        <v>7.0249682606854398</v>
      </c>
      <c r="IA57" s="3">
        <f t="shared" si="238"/>
        <v>7.1425156571208683</v>
      </c>
      <c r="IB57" s="3">
        <f t="shared" si="238"/>
        <v>7.2640637915105346</v>
      </c>
      <c r="IC57" s="3">
        <f t="shared" si="238"/>
        <v>7.3898204481375638</v>
      </c>
      <c r="ID57" s="3">
        <f t="shared" si="238"/>
        <v>7.5200080535560021</v>
      </c>
      <c r="IE57" s="3">
        <f t="shared" si="238"/>
        <v>7.6548649894961853</v>
      </c>
      <c r="IF57" s="3">
        <f t="shared" si="238"/>
        <v>7.7946470496163727</v>
      </c>
      <c r="IG57" s="3">
        <f t="shared" si="238"/>
        <v>7.9396290588296203</v>
      </c>
      <c r="IH57" s="3">
        <f t="shared" si="238"/>
        <v>8.0901066767746208</v>
      </c>
      <c r="II57" s="3">
        <f t="shared" si="238"/>
        <v>8.2463984103326649</v>
      </c>
      <c r="IJ57" s="3">
        <f t="shared" si="238"/>
        <v>8.4088478640173818</v>
      </c>
      <c r="IK57" s="3">
        <f t="shared" si="238"/>
        <v>8.5778262616981564</v>
      </c>
      <c r="IL57" s="3">
        <f t="shared" si="238"/>
        <v>8.7537352786076479</v>
      </c>
      <c r="IM57" s="3">
        <f t="shared" si="238"/>
        <v>8.9370102291078943</v>
      </c>
      <c r="IN57" s="3">
        <f t="shared" si="238"/>
        <v>9.1281236634689691</v>
      </c>
      <c r="IO57" s="3">
        <f t="shared" si="238"/>
        <v>9.3275894362237946</v>
      </c>
      <c r="IP57" s="3">
        <f t="shared" si="238"/>
        <v>9.5359673198440333</v>
      </c>
      <c r="IQ57" s="3">
        <f t="shared" si="238"/>
        <v>9.7538682509627446</v>
      </c>
      <c r="IR57" s="3">
        <f t="shared" si="238"/>
        <v>9.981960312687665</v>
      </c>
      <c r="IS57" s="3">
        <f t="shared" si="238"/>
        <v>10.220975576383401</v>
      </c>
      <c r="IT57" s="3">
        <f t="shared" si="238"/>
        <v>4.3206688276436104E-12</v>
      </c>
      <c r="IU57" s="3"/>
    </row>
    <row r="58" spans="2:255" hidden="1" x14ac:dyDescent="0.25">
      <c r="B58" s="56"/>
      <c r="C58" s="9" t="s">
        <v>71</v>
      </c>
      <c r="D58" s="5"/>
      <c r="E58" s="3">
        <f>(E56/E55)*9.8*$D$60</f>
        <v>10.146227949949219</v>
      </c>
      <c r="F58" s="3">
        <f t="shared" ref="F58:BQ58" si="239">(F56/F55)*9.8*$D$60</f>
        <v>10.181364837187211</v>
      </c>
      <c r="G58" s="3">
        <f t="shared" si="239"/>
        <v>10.216745931669927</v>
      </c>
      <c r="H58" s="3">
        <f t="shared" si="239"/>
        <v>10.252373788197314</v>
      </c>
      <c r="I58" s="3">
        <f t="shared" si="239"/>
        <v>10.288250997330453</v>
      </c>
      <c r="J58" s="3">
        <f t="shared" si="239"/>
        <v>10.324380186019441</v>
      </c>
      <c r="K58" s="3">
        <f t="shared" si="239"/>
        <v>10.360764018244607</v>
      </c>
      <c r="L58" s="3">
        <f t="shared" si="239"/>
        <v>10.397405195671279</v>
      </c>
      <c r="M58" s="3">
        <f t="shared" si="239"/>
        <v>10.43430645831854</v>
      </c>
      <c r="N58" s="3">
        <f t="shared" si="239"/>
        <v>10.471470585242242</v>
      </c>
      <c r="O58" s="3">
        <f t="shared" si="239"/>
        <v>10.508900395232692</v>
      </c>
      <c r="P58" s="3">
        <f t="shared" si="239"/>
        <v>10.546598747527334</v>
      </c>
      <c r="Q58" s="3">
        <f t="shared" si="239"/>
        <v>10.584568542538848</v>
      </c>
      <c r="R58" s="3">
        <f t="shared" si="239"/>
        <v>10.622812722599019</v>
      </c>
      <c r="S58" s="3">
        <f t="shared" si="239"/>
        <v>10.661334272718786</v>
      </c>
      <c r="T58" s="3">
        <f t="shared" si="239"/>
        <v>10.700136221364909</v>
      </c>
      <c r="U58" s="3">
        <f t="shared" si="239"/>
        <v>10.73922164125363</v>
      </c>
      <c r="V58" s="3">
        <f t="shared" si="239"/>
        <v>10.778593650161826</v>
      </c>
      <c r="W58" s="3">
        <f t="shared" si="239"/>
        <v>10.818255411756038</v>
      </c>
      <c r="X58" s="3">
        <f t="shared" si="239"/>
        <v>10.858210136439888</v>
      </c>
      <c r="Y58" s="3">
        <f t="shared" si="239"/>
        <v>10.898461082220349</v>
      </c>
      <c r="Z58" s="3">
        <f t="shared" si="239"/>
        <v>10.939011555593339</v>
      </c>
      <c r="AA58" s="3">
        <f t="shared" si="239"/>
        <v>10.979864912449168</v>
      </c>
      <c r="AB58" s="3">
        <f t="shared" si="239"/>
        <v>11.021024558998345</v>
      </c>
      <c r="AC58" s="3">
        <f t="shared" si="239"/>
        <v>11.062493952718304</v>
      </c>
      <c r="AD58" s="3">
        <f t="shared" si="239"/>
        <v>11.104276603321553</v>
      </c>
      <c r="AE58" s="3">
        <f t="shared" si="239"/>
        <v>11.146376073745879</v>
      </c>
      <c r="AF58" s="3">
        <f t="shared" si="239"/>
        <v>11.188795981167139</v>
      </c>
      <c r="AG58" s="3">
        <f t="shared" si="239"/>
        <v>11.231539998035281</v>
      </c>
      <c r="AH58" s="3">
        <f t="shared" si="239"/>
        <v>11.274611853134191</v>
      </c>
      <c r="AI58" s="3">
        <f t="shared" si="239"/>
        <v>11.318015332666038</v>
      </c>
      <c r="AJ58" s="3">
        <f t="shared" si="239"/>
        <v>11.361754281360739</v>
      </c>
      <c r="AK58" s="3">
        <f t="shared" si="239"/>
        <v>11.405832603611271</v>
      </c>
      <c r="AL58" s="3">
        <f t="shared" si="239"/>
        <v>11.450254264635493</v>
      </c>
      <c r="AM58" s="3">
        <f t="shared" si="239"/>
        <v>11.495023291665246</v>
      </c>
      <c r="AN58" s="3">
        <f t="shared" si="239"/>
        <v>11.540143775163431</v>
      </c>
      <c r="AO58" s="3">
        <f t="shared" si="239"/>
        <v>11.585619870069893</v>
      </c>
      <c r="AP58" s="3">
        <f t="shared" si="239"/>
        <v>11.63145579707685</v>
      </c>
      <c r="AQ58" s="3">
        <f t="shared" si="239"/>
        <v>11.67765584393474</v>
      </c>
      <c r="AR58" s="3">
        <f t="shared" si="239"/>
        <v>11.72422436678931</v>
      </c>
      <c r="AS58" s="3">
        <f t="shared" si="239"/>
        <v>11.771165791550812</v>
      </c>
      <c r="AT58" s="3">
        <f t="shared" si="239"/>
        <v>11.818484615296235</v>
      </c>
      <c r="AU58" s="3">
        <f t="shared" si="239"/>
        <v>11.866185407705494</v>
      </c>
      <c r="AV58" s="3">
        <f t="shared" si="239"/>
        <v>11.914272812532531</v>
      </c>
      <c r="AW58" s="3">
        <f t="shared" si="239"/>
        <v>11.962751549112351</v>
      </c>
      <c r="AX58" s="3">
        <f t="shared" si="239"/>
        <v>12.011626413904969</v>
      </c>
      <c r="AY58" s="3">
        <f t="shared" si="239"/>
        <v>12.060902282077393</v>
      </c>
      <c r="AZ58" s="3">
        <f t="shared" si="239"/>
        <v>12.11058410912468</v>
      </c>
      <c r="BA58" s="3">
        <f t="shared" si="239"/>
        <v>12.160676932531247</v>
      </c>
      <c r="BB58" s="3">
        <f t="shared" si="239"/>
        <v>12.211185873473561</v>
      </c>
      <c r="BC58" s="3">
        <f t="shared" si="239"/>
        <v>12.262116138565444</v>
      </c>
      <c r="BD58" s="3">
        <f t="shared" si="239"/>
        <v>12.313473021647258</v>
      </c>
      <c r="BE58" s="3">
        <f t="shared" si="239"/>
        <v>12.365261905620201</v>
      </c>
      <c r="BF58" s="3">
        <f t="shared" si="239"/>
        <v>12.417488264327128</v>
      </c>
      <c r="BG58" s="3">
        <f t="shared" si="239"/>
        <v>12.470157664481214</v>
      </c>
      <c r="BH58" s="3">
        <f t="shared" si="239"/>
        <v>12.523275767643899</v>
      </c>
      <c r="BI58" s="3">
        <f t="shared" si="239"/>
        <v>12.576848332253638</v>
      </c>
      <c r="BJ58" s="3">
        <f t="shared" si="239"/>
        <v>12.630881215706923</v>
      </c>
      <c r="BK58" s="3">
        <f t="shared" si="239"/>
        <v>12.685380376493162</v>
      </c>
      <c r="BL58" s="3">
        <f t="shared" si="239"/>
        <v>12.740351876385104</v>
      </c>
      <c r="BM58" s="3">
        <f t="shared" si="239"/>
        <v>12.795801882686442</v>
      </c>
      <c r="BN58" s="3">
        <f t="shared" si="239"/>
        <v>12.851736670538369</v>
      </c>
      <c r="BO58" s="3">
        <f t="shared" si="239"/>
        <v>12.908162625286895</v>
      </c>
      <c r="BP58" s="3">
        <f t="shared" si="239"/>
        <v>12.965086244912815</v>
      </c>
      <c r="BQ58" s="3">
        <f t="shared" si="239"/>
        <v>13.022514142526232</v>
      </c>
      <c r="BR58" s="3">
        <f t="shared" ref="BR58:EC58" si="240">(BR56/BR55)*9.8*$D$60</f>
        <v>13.080453048927698</v>
      </c>
      <c r="BS58" s="3">
        <f t="shared" si="240"/>
        <v>13.138909815238009</v>
      </c>
      <c r="BT58" s="3">
        <f t="shared" si="240"/>
        <v>13.197891415598841</v>
      </c>
      <c r="BU58" s="3">
        <f t="shared" si="240"/>
        <v>13.257404949946466</v>
      </c>
      <c r="BV58" s="3">
        <f t="shared" si="240"/>
        <v>13.317457646860818</v>
      </c>
      <c r="BW58" s="3">
        <f t="shared" si="240"/>
        <v>13.378056866492383</v>
      </c>
      <c r="BX58" s="3">
        <f t="shared" si="240"/>
        <v>13.439210103569353</v>
      </c>
      <c r="BY58" s="3">
        <f t="shared" si="240"/>
        <v>13.500924990487613</v>
      </c>
      <c r="BZ58" s="3">
        <f t="shared" si="240"/>
        <v>13.563209300486305</v>
      </c>
      <c r="CA58" s="3">
        <f t="shared" si="240"/>
        <v>13.626070950911638</v>
      </c>
      <c r="CB58" s="3">
        <f t="shared" si="240"/>
        <v>13.689518006571955</v>
      </c>
      <c r="CC58" s="3">
        <f t="shared" si="240"/>
        <v>13.753558683186895</v>
      </c>
      <c r="CD58" s="3">
        <f t="shared" si="240"/>
        <v>13.81820135093389</v>
      </c>
      <c r="CE58" s="3">
        <f t="shared" si="240"/>
        <v>13.883454538095089</v>
      </c>
      <c r="CF58" s="3">
        <f t="shared" si="240"/>
        <v>13.949326934808161</v>
      </c>
      <c r="CG58" s="3">
        <f t="shared" si="240"/>
        <v>14.015827396924328</v>
      </c>
      <c r="CH58" s="3">
        <f t="shared" si="240"/>
        <v>14.082964949977329</v>
      </c>
      <c r="CI58" s="3">
        <f t="shared" si="240"/>
        <v>14.150748793266958</v>
      </c>
      <c r="CJ58" s="3">
        <f t="shared" si="240"/>
        <v>14.21918830406115</v>
      </c>
      <c r="CK58" s="3">
        <f t="shared" si="240"/>
        <v>14.288293041920562</v>
      </c>
      <c r="CL58" s="3">
        <f t="shared" si="240"/>
        <v>14.358072753149889</v>
      </c>
      <c r="CM58" s="3">
        <f t="shared" si="240"/>
        <v>14.428537375380245</v>
      </c>
      <c r="CN58" s="3">
        <f t="shared" si="240"/>
        <v>14.499697042287158</v>
      </c>
      <c r="CO58" s="3">
        <f t="shared" si="240"/>
        <v>14.571562088448852</v>
      </c>
      <c r="CP58" s="3">
        <f t="shared" si="240"/>
        <v>14.644143054349732</v>
      </c>
      <c r="CQ58" s="3">
        <f t="shared" si="240"/>
        <v>14.71745069153414</v>
      </c>
      <c r="CR58" s="3">
        <f t="shared" si="240"/>
        <v>14.791495967915711</v>
      </c>
      <c r="CS58" s="3">
        <f t="shared" si="240"/>
        <v>14.866290073247789</v>
      </c>
      <c r="CT58" s="3">
        <f t="shared" si="240"/>
        <v>14.941844424760655</v>
      </c>
      <c r="CU58" s="3">
        <f t="shared" si="240"/>
        <v>15.018170672971554</v>
      </c>
      <c r="CV58" s="3">
        <f t="shared" si="240"/>
        <v>15.09528070767368</v>
      </c>
      <c r="CW58" s="3">
        <f t="shared" si="240"/>
        <v>15.173186664110647</v>
      </c>
      <c r="CX58" s="3">
        <f t="shared" si="240"/>
        <v>15.251900929343108</v>
      </c>
      <c r="CY58" s="3">
        <f t="shared" si="240"/>
        <v>15.33143614881463</v>
      </c>
      <c r="CZ58" s="3">
        <f t="shared" si="240"/>
        <v>15.411805233124015</v>
      </c>
      <c r="DA58" s="3">
        <f t="shared" si="240"/>
        <v>15.493021365011836</v>
      </c>
      <c r="DB58" s="3">
        <f t="shared" si="240"/>
        <v>15.575098006568952</v>
      </c>
      <c r="DC58" s="3">
        <f t="shared" si="240"/>
        <v>15.658048906675454</v>
      </c>
      <c r="DD58" s="3">
        <f t="shared" si="240"/>
        <v>15.74188810867855</v>
      </c>
      <c r="DE58" s="3">
        <f t="shared" si="240"/>
        <v>15.826629958318453</v>
      </c>
      <c r="DF58" s="3">
        <f t="shared" si="240"/>
        <v>15.912289111911651</v>
      </c>
      <c r="DG58" s="3">
        <f t="shared" si="240"/>
        <v>15.998880544801386</v>
      </c>
      <c r="DH58" s="3">
        <f t="shared" si="240"/>
        <v>16.086419560085524</v>
      </c>
      <c r="DI58" s="3">
        <f t="shared" si="240"/>
        <v>16.17492179763256</v>
      </c>
      <c r="DJ58" s="3">
        <f t="shared" si="240"/>
        <v>16.264403243396885</v>
      </c>
      <c r="DK58" s="3">
        <f t="shared" si="240"/>
        <v>16.354880239044942</v>
      </c>
      <c r="DL58" s="3">
        <f t="shared" si="240"/>
        <v>16.446369491904527</v>
      </c>
      <c r="DM58" s="3">
        <f t="shared" si="240"/>
        <v>16.538888085249862</v>
      </c>
      <c r="DN58" s="3">
        <f t="shared" si="240"/>
        <v>16.632453488935788</v>
      </c>
      <c r="DO58" s="3">
        <f t="shared" si="240"/>
        <v>16.72708357039502</v>
      </c>
      <c r="DP58" s="3">
        <f t="shared" si="240"/>
        <v>16.82279660601289</v>
      </c>
      <c r="DQ58" s="3">
        <f t="shared" si="240"/>
        <v>16.91961129289492</v>
      </c>
      <c r="DR58" s="3">
        <f t="shared" si="240"/>
        <v>17.017546761043054</v>
      </c>
      <c r="DS58" s="3">
        <f t="shared" si="240"/>
        <v>17.116622585957224</v>
      </c>
      <c r="DT58" s="3">
        <f t="shared" si="240"/>
        <v>17.216858801679695</v>
      </c>
      <c r="DU58" s="3">
        <f t="shared" si="240"/>
        <v>17.318275914300457</v>
      </c>
      <c r="DV58" s="3">
        <f t="shared" si="240"/>
        <v>17.420894915942746</v>
      </c>
      <c r="DW58" s="3">
        <f t="shared" si="240"/>
        <v>17.524737299248773</v>
      </c>
      <c r="DX58" s="3">
        <f t="shared" si="240"/>
        <v>17.629825072386623</v>
      </c>
      <c r="DY58" s="3">
        <f t="shared" si="240"/>
        <v>17.736180774600381</v>
      </c>
      <c r="DZ58" s="3">
        <f t="shared" si="240"/>
        <v>17.843827492326461</v>
      </c>
      <c r="EA58" s="3">
        <f t="shared" si="240"/>
        <v>17.95278887590052</v>
      </c>
      <c r="EB58" s="3">
        <f t="shared" si="240"/>
        <v>18.063089156880125</v>
      </c>
      <c r="EC58" s="3">
        <f t="shared" si="240"/>
        <v>18.174753166010031</v>
      </c>
      <c r="ED58" s="3">
        <f t="shared" ref="ED58:GO58" si="241">(ED56/ED55)*9.8*$D$60</f>
        <v>18.287806351857927</v>
      </c>
      <c r="EE58" s="3">
        <f t="shared" si="241"/>
        <v>18.402274800150046</v>
      </c>
      <c r="EF58" s="3">
        <f t="shared" si="241"/>
        <v>18.518185253837526</v>
      </c>
      <c r="EG58" s="3">
        <f t="shared" si="241"/>
        <v>18.635565133925965</v>
      </c>
      <c r="EH58" s="3">
        <f t="shared" si="241"/>
        <v>18.754442561102117</v>
      </c>
      <c r="EI58" s="3">
        <f t="shared" si="241"/>
        <v>18.874846378193773</v>
      </c>
      <c r="EJ58" s="3">
        <f t="shared" si="241"/>
        <v>18.996806173500282</v>
      </c>
      <c r="EK58" s="3">
        <f t="shared" si="241"/>
        <v>19.120352305033538</v>
      </c>
      <c r="EL58" s="3">
        <f t="shared" si="241"/>
        <v>19.24551592571099</v>
      </c>
      <c r="EM58" s="3">
        <f t="shared" si="241"/>
        <v>19.372329009544771</v>
      </c>
      <c r="EN58" s="3">
        <f t="shared" si="241"/>
        <v>19.500824378872963</v>
      </c>
      <c r="EO58" s="3">
        <f t="shared" si="241"/>
        <v>19.631035732681948</v>
      </c>
      <c r="EP58" s="3">
        <f t="shared" si="241"/>
        <v>19.762997676071016</v>
      </c>
      <c r="EQ58" s="3">
        <f t="shared" si="241"/>
        <v>19.896745750913428</v>
      </c>
      <c r="ER58" s="3">
        <f t="shared" si="241"/>
        <v>20.032316467770933</v>
      </c>
      <c r="ES58" s="3">
        <f t="shared" si="241"/>
        <v>20.169747339122047</v>
      </c>
      <c r="ET58" s="3">
        <f t="shared" si="241"/>
        <v>20.309076913967459</v>
      </c>
      <c r="EU58" s="3">
        <f t="shared" si="241"/>
        <v>20.450344813879795</v>
      </c>
      <c r="EV58" s="3">
        <f t="shared" si="241"/>
        <v>20.593591770568363</v>
      </c>
      <c r="EW58" s="3">
        <f t="shared" si="241"/>
        <v>20.738859665033946</v>
      </c>
      <c r="EX58" s="3">
        <f t="shared" si="241"/>
        <v>20.88619156839242</v>
      </c>
      <c r="EY58" s="3">
        <f t="shared" si="241"/>
        <v>21.035631784450992</v>
      </c>
      <c r="EZ58" s="3">
        <f t="shared" si="241"/>
        <v>21.187225894125415</v>
      </c>
      <c r="FA58" s="3">
        <f t="shared" si="241"/>
        <v>21.341020801791675</v>
      </c>
      <c r="FB58" s="3">
        <f t="shared" si="241"/>
        <v>21.497064783671192</v>
      </c>
      <c r="FC58" s="3">
        <f t="shared" si="241"/>
        <v>21.655407538354464</v>
      </c>
      <c r="FD58" s="3">
        <f t="shared" si="241"/>
        <v>21.816100239574045</v>
      </c>
      <c r="FE58" s="3">
        <f t="shared" si="241"/>
        <v>21.979195591344787</v>
      </c>
      <c r="FF58" s="3">
        <f t="shared" si="241"/>
        <v>22.14474788559599</v>
      </c>
      <c r="FG58" s="3">
        <f t="shared" si="241"/>
        <v>22.312813062427931</v>
      </c>
      <c r="FH58" s="3">
        <f t="shared" si="241"/>
        <v>22.483448773133233</v>
      </c>
      <c r="FI58" s="3">
        <f t="shared" si="241"/>
        <v>22.656714446132259</v>
      </c>
      <c r="FJ58" s="3">
        <f t="shared" si="241"/>
        <v>22.832671355980843</v>
      </c>
      <c r="FK58" s="3">
        <f t="shared" si="241"/>
        <v>23.011382695618863</v>
      </c>
      <c r="FL58" s="3">
        <f t="shared" si="241"/>
        <v>23.192913652038417</v>
      </c>
      <c r="FM58" s="3">
        <f t="shared" si="241"/>
        <v>23.377331485562138</v>
      </c>
      <c r="FN58" s="3">
        <f t="shared" si="241"/>
        <v>23.564705612933988</v>
      </c>
      <c r="FO58" s="3">
        <f t="shared" si="241"/>
        <v>23.755107694438404</v>
      </c>
      <c r="FP58" s="3">
        <f t="shared" si="241"/>
        <v>23.948611725277264</v>
      </c>
      <c r="FQ58" s="3">
        <f t="shared" si="241"/>
        <v>24.145294131449617</v>
      </c>
      <c r="FR58" s="3">
        <f t="shared" si="241"/>
        <v>24.345233870395063</v>
      </c>
      <c r="FS58" s="3">
        <f t="shared" si="241"/>
        <v>24.548512536679347</v>
      </c>
      <c r="FT58" s="3">
        <f t="shared" si="241"/>
        <v>24.755214473019176</v>
      </c>
      <c r="FU58" s="3">
        <f t="shared" si="241"/>
        <v>24.965426886963829</v>
      </c>
      <c r="FV58" s="3">
        <f t="shared" si="241"/>
        <v>25.179239973572514</v>
      </c>
      <c r="FW58" s="3">
        <f t="shared" si="241"/>
        <v>25.396747044450183</v>
      </c>
      <c r="FX58" s="3">
        <f t="shared" si="241"/>
        <v>25.618044663529457</v>
      </c>
      <c r="FY58" s="3">
        <f t="shared" si="241"/>
        <v>25.84323279001401</v>
      </c>
      <c r="FZ58" s="3">
        <f t="shared" si="241"/>
        <v>26.07241492892765</v>
      </c>
      <c r="GA58" s="3">
        <f t="shared" si="241"/>
        <v>26.30569828974583</v>
      </c>
      <c r="GB58" s="3">
        <f t="shared" si="241"/>
        <v>26.543193953620023</v>
      </c>
      <c r="GC58" s="3">
        <f t="shared" si="241"/>
        <v>26.785017049743285</v>
      </c>
      <c r="GD58" s="3">
        <f t="shared" si="241"/>
        <v>27.031286941445011</v>
      </c>
      <c r="GE58" s="3">
        <f t="shared" si="241"/>
        <v>27.282127422647278</v>
      </c>
      <c r="GF58" s="3">
        <f t="shared" si="241"/>
        <v>27.537666925361606</v>
      </c>
      <c r="GG58" s="3">
        <f t="shared" si="241"/>
        <v>27.79803873895743</v>
      </c>
      <c r="GH58" s="3">
        <f t="shared" si="241"/>
        <v>28.063381241988356</v>
      </c>
      <c r="GI58" s="3">
        <f t="shared" si="241"/>
        <v>28.33383814742372</v>
      </c>
      <c r="GJ58" s="3">
        <f t="shared" si="241"/>
        <v>28.609558762198315</v>
      </c>
      <c r="GK58" s="3">
        <f t="shared" si="241"/>
        <v>28.890698262065502</v>
      </c>
      <c r="GL58" s="3">
        <f t="shared" si="241"/>
        <v>29.177417982816422</v>
      </c>
      <c r="GM58" s="3">
        <f t="shared" si="241"/>
        <v>29.469885729014141</v>
      </c>
      <c r="GN58" s="3">
        <f t="shared" si="241"/>
        <v>29.768276101483682</v>
      </c>
      <c r="GO58" s="3">
        <f t="shared" si="241"/>
        <v>30.072770844901267</v>
      </c>
      <c r="GP58" s="3">
        <f t="shared" ref="GP58:IT58" si="242">(GP56/GP55)*9.8*$D$60</f>
        <v>30.38355921693644</v>
      </c>
      <c r="GQ58" s="3">
        <f t="shared" si="242"/>
        <v>30.700838380522914</v>
      </c>
      <c r="GR58" s="3">
        <f t="shared" si="242"/>
        <v>31.024813820966202</v>
      </c>
      <c r="GS58" s="3">
        <f t="shared" si="242"/>
        <v>31.355699789742697</v>
      </c>
      <c r="GT58" s="3">
        <f t="shared" si="242"/>
        <v>31.69371977700391</v>
      </c>
      <c r="GU58" s="3">
        <f t="shared" si="242"/>
        <v>32.039107014976054</v>
      </c>
      <c r="GV58" s="3">
        <f t="shared" si="242"/>
        <v>32.392105014637387</v>
      </c>
      <c r="GW58" s="3">
        <f t="shared" si="242"/>
        <v>32.752968138268635</v>
      </c>
      <c r="GX58" s="3">
        <f t="shared" si="242"/>
        <v>33.121962210705426</v>
      </c>
      <c r="GY58" s="3">
        <f t="shared" si="242"/>
        <v>33.49936517237964</v>
      </c>
      <c r="GZ58" s="3">
        <f t="shared" si="242"/>
        <v>33.885467777521164</v>
      </c>
      <c r="HA58" s="3">
        <f t="shared" si="242"/>
        <v>34.280574341206162</v>
      </c>
      <c r="HB58" s="3">
        <f t="shared" si="242"/>
        <v>34.685003539285574</v>
      </c>
      <c r="HC58" s="3">
        <f t="shared" si="242"/>
        <v>35.099089265613294</v>
      </c>
      <c r="HD58" s="3">
        <f t="shared" si="242"/>
        <v>35.523181551420059</v>
      </c>
      <c r="HE58" s="3">
        <f t="shared" si="242"/>
        <v>35.95764755215378</v>
      </c>
      <c r="HF58" s="3">
        <f t="shared" si="242"/>
        <v>36.402872607633803</v>
      </c>
      <c r="HG58" s="3">
        <f t="shared" si="242"/>
        <v>36.859261381953097</v>
      </c>
      <c r="HH58" s="3">
        <f t="shared" si="242"/>
        <v>37.327239090215997</v>
      </c>
      <c r="HI58" s="3">
        <f t="shared" si="242"/>
        <v>37.807252819928145</v>
      </c>
      <c r="HJ58" s="3">
        <f t="shared" si="242"/>
        <v>38.29977295566993</v>
      </c>
      <c r="HK58" s="3">
        <f t="shared" si="242"/>
        <v>38.805294716596293</v>
      </c>
      <c r="HL58" s="3">
        <f t="shared" si="242"/>
        <v>39.324339817326546</v>
      </c>
      <c r="HM58" s="3">
        <f t="shared" si="242"/>
        <v>39.857458263933985</v>
      </c>
      <c r="HN58" s="3">
        <f t="shared" si="242"/>
        <v>40.405230298032102</v>
      </c>
      <c r="HO58" s="3">
        <f t="shared" si="242"/>
        <v>40.968268503403401</v>
      </c>
      <c r="HP58" s="3">
        <f t="shared" si="242"/>
        <v>41.547220091249777</v>
      </c>
      <c r="HQ58" s="3">
        <f t="shared" si="242"/>
        <v>42.142769381987264</v>
      </c>
      <c r="HR58" s="3">
        <f t="shared" si="242"/>
        <v>42.755640503593419</v>
      </c>
      <c r="HS58" s="3">
        <f t="shared" si="242"/>
        <v>43.386600328877279</v>
      </c>
      <c r="HT58" s="3">
        <f t="shared" si="242"/>
        <v>44.03646167672283</v>
      </c>
      <c r="HU58" s="3">
        <f t="shared" si="242"/>
        <v>44.70608680540392</v>
      </c>
      <c r="HV58" s="3">
        <f t="shared" si="242"/>
        <v>45.396391229539944</v>
      </c>
      <c r="HW58" s="3">
        <f t="shared" si="242"/>
        <v>46.108347896221794</v>
      </c>
      <c r="HX58" s="3">
        <f t="shared" si="242"/>
        <v>46.842991760366978</v>
      </c>
      <c r="HY58" s="3">
        <f t="shared" si="242"/>
        <v>47.601424804551108</v>
      </c>
      <c r="HZ58" s="3">
        <f t="shared" si="242"/>
        <v>48.384821554520201</v>
      </c>
      <c r="IA58" s="3">
        <f t="shared" si="242"/>
        <v>49.194435148442928</v>
      </c>
      <c r="IB58" s="3">
        <f t="shared" si="242"/>
        <v>50.031604025865732</v>
      </c>
      <c r="IC58" s="3">
        <f t="shared" si="242"/>
        <v>50.897759311469564</v>
      </c>
      <c r="ID58" s="3">
        <f t="shared" si="242"/>
        <v>51.794432979311416</v>
      </c>
      <c r="IE58" s="3">
        <f t="shared" si="242"/>
        <v>52.723266895525938</v>
      </c>
      <c r="IF58" s="3">
        <f t="shared" si="242"/>
        <v>53.686022851775419</v>
      </c>
      <c r="IG58" s="3">
        <f t="shared" si="242"/>
        <v>54.684593718444972</v>
      </c>
      <c r="IH58" s="3">
        <f t="shared" si="242"/>
        <v>55.721015866138451</v>
      </c>
      <c r="II58" s="3">
        <f t="shared" si="242"/>
        <v>56.797483026990037</v>
      </c>
      <c r="IJ58" s="3">
        <f t="shared" si="242"/>
        <v>57.916361794336581</v>
      </c>
      <c r="IK58" s="3">
        <f t="shared" si="242"/>
        <v>59.080208991214207</v>
      </c>
      <c r="IL58" s="3">
        <f t="shared" si="242"/>
        <v>60.29179117595227</v>
      </c>
      <c r="IM58" s="3">
        <f t="shared" si="242"/>
        <v>61.554106598072444</v>
      </c>
      <c r="IN58" s="3">
        <f t="shared" si="242"/>
        <v>62.870409971282264</v>
      </c>
      <c r="IO58" s="3">
        <f t="shared" si="242"/>
        <v>64.244240494473132</v>
      </c>
      <c r="IP58" s="3">
        <f t="shared" si="242"/>
        <v>65.679453628644652</v>
      </c>
      <c r="IQ58" s="3">
        <f t="shared" si="242"/>
        <v>67.180257230526536</v>
      </c>
      <c r="IR58" s="3">
        <f t="shared" si="242"/>
        <v>68.751252756061632</v>
      </c>
      <c r="IS58" s="3">
        <f t="shared" si="242"/>
        <v>70.39748238352422</v>
      </c>
      <c r="IT58" s="3">
        <f t="shared" si="242"/>
        <v>2.9758823451440936E-11</v>
      </c>
      <c r="IU58" s="3"/>
    </row>
    <row r="59" spans="2:255" hidden="1" x14ac:dyDescent="0.25">
      <c r="B59" s="56"/>
      <c r="C59" s="90" t="s">
        <v>74</v>
      </c>
      <c r="D59" s="5"/>
      <c r="E59" s="3">
        <f>SUM($E$58:E58)</f>
        <v>10.146227949949219</v>
      </c>
      <c r="F59" s="3">
        <f>SUM($E$58:F58)</f>
        <v>20.327592787136432</v>
      </c>
      <c r="G59" s="3">
        <f>SUM($E$58:G58)</f>
        <v>30.544338718806358</v>
      </c>
      <c r="H59" s="3">
        <f>SUM($E$58:H58)</f>
        <v>40.796712507003676</v>
      </c>
      <c r="I59" s="3">
        <f>SUM($E$58:I58)</f>
        <v>51.084963504334127</v>
      </c>
      <c r="J59" s="3">
        <f>SUM($E$58:J58)</f>
        <v>61.409343690353566</v>
      </c>
      <c r="K59" s="3">
        <f>SUM($E$58:K58)</f>
        <v>71.770107708598175</v>
      </c>
      <c r="L59" s="3">
        <f>SUM($E$58:L58)</f>
        <v>82.167512904269458</v>
      </c>
      <c r="M59" s="3">
        <f>SUM($E$58:M58)</f>
        <v>92.601819362588003</v>
      </c>
      <c r="N59" s="3">
        <f>SUM($E$58:N58)</f>
        <v>103.07328994783025</v>
      </c>
      <c r="O59" s="3">
        <f>SUM($E$58:O58)</f>
        <v>113.58219034306293</v>
      </c>
      <c r="P59" s="3">
        <f>SUM($E$58:P58)</f>
        <v>124.12878909059026</v>
      </c>
      <c r="Q59" s="3">
        <f>SUM($E$58:Q58)</f>
        <v>134.71335763312911</v>
      </c>
      <c r="R59" s="3">
        <f>SUM($E$58:R58)</f>
        <v>145.33617035572811</v>
      </c>
      <c r="S59" s="3">
        <f>SUM($E$58:S58)</f>
        <v>155.9975046284469</v>
      </c>
      <c r="T59" s="3">
        <f>SUM($E$58:T58)</f>
        <v>166.69764084981182</v>
      </c>
      <c r="U59" s="3">
        <f>SUM($E$58:U58)</f>
        <v>177.43686249106545</v>
      </c>
      <c r="V59" s="3">
        <f>SUM($E$58:V58)</f>
        <v>188.21545614122729</v>
      </c>
      <c r="W59" s="3">
        <f>SUM($E$58:W58)</f>
        <v>199.03371155298333</v>
      </c>
      <c r="X59" s="3">
        <f>SUM($E$58:X58)</f>
        <v>209.89192168942321</v>
      </c>
      <c r="Y59" s="3">
        <f>SUM($E$58:Y58)</f>
        <v>220.79038277164355</v>
      </c>
      <c r="Z59" s="3">
        <f>SUM($E$58:Z58)</f>
        <v>231.72939432723689</v>
      </c>
      <c r="AA59" s="3">
        <f>SUM($E$58:AA58)</f>
        <v>242.70925923968605</v>
      </c>
      <c r="AB59" s="3">
        <f>SUM($E$58:AB58)</f>
        <v>253.73028379868438</v>
      </c>
      <c r="AC59" s="3">
        <f>SUM($E$58:AC58)</f>
        <v>264.7927777514027</v>
      </c>
      <c r="AD59" s="3">
        <f>SUM($E$58:AD58)</f>
        <v>275.89705435472428</v>
      </c>
      <c r="AE59" s="3">
        <f>SUM($E$58:AE58)</f>
        <v>287.04343042847017</v>
      </c>
      <c r="AF59" s="3">
        <f>SUM($E$58:AF58)</f>
        <v>298.23222640963729</v>
      </c>
      <c r="AG59" s="3">
        <f>SUM($E$58:AG58)</f>
        <v>309.46376640767255</v>
      </c>
      <c r="AH59" s="3">
        <f>SUM($E$58:AH58)</f>
        <v>320.73837826080677</v>
      </c>
      <c r="AI59" s="3">
        <f>SUM($E$58:AI58)</f>
        <v>332.05639359347282</v>
      </c>
      <c r="AJ59" s="3">
        <f>SUM($E$58:AJ58)</f>
        <v>343.41814787483355</v>
      </c>
      <c r="AK59" s="3">
        <f>SUM($E$58:AK58)</f>
        <v>354.82398047844481</v>
      </c>
      <c r="AL59" s="3">
        <f>SUM($E$58:AL58)</f>
        <v>366.27423474308029</v>
      </c>
      <c r="AM59" s="3">
        <f>SUM($E$58:AM58)</f>
        <v>377.76925803474552</v>
      </c>
      <c r="AN59" s="3">
        <f>SUM($E$58:AN58)</f>
        <v>389.30940180990893</v>
      </c>
      <c r="AO59" s="3">
        <f>SUM($E$58:AO58)</f>
        <v>400.89502167997881</v>
      </c>
      <c r="AP59" s="3">
        <f>SUM($E$58:AP58)</f>
        <v>412.52647747705566</v>
      </c>
      <c r="AQ59" s="3">
        <f>SUM($E$58:AQ58)</f>
        <v>424.20413332099042</v>
      </c>
      <c r="AR59" s="3">
        <f>SUM($E$58:AR58)</f>
        <v>435.92835768777974</v>
      </c>
      <c r="AS59" s="3">
        <f>SUM($E$58:AS58)</f>
        <v>447.69952347933054</v>
      </c>
      <c r="AT59" s="3">
        <f>SUM($E$58:AT58)</f>
        <v>459.51800809462679</v>
      </c>
      <c r="AU59" s="3">
        <f>SUM($E$58:AU58)</f>
        <v>471.38419350233227</v>
      </c>
      <c r="AV59" s="3">
        <f>SUM($E$58:AV58)</f>
        <v>483.29846631486481</v>
      </c>
      <c r="AW59" s="3">
        <f>SUM($E$58:AW58)</f>
        <v>495.26121786397715</v>
      </c>
      <c r="AX59" s="3">
        <f>SUM($E$58:AX58)</f>
        <v>507.27284427788214</v>
      </c>
      <c r="AY59" s="3">
        <f>SUM($E$58:AY58)</f>
        <v>519.33374655995954</v>
      </c>
      <c r="AZ59" s="3">
        <f>SUM($E$58:AZ58)</f>
        <v>531.44433066908425</v>
      </c>
      <c r="BA59" s="3">
        <f>SUM($E$58:BA58)</f>
        <v>543.60500760161551</v>
      </c>
      <c r="BB59" s="3">
        <f>SUM($E$58:BB58)</f>
        <v>555.81619347508911</v>
      </c>
      <c r="BC59" s="3">
        <f>SUM($E$58:BC58)</f>
        <v>568.0783096136546</v>
      </c>
      <c r="BD59" s="3">
        <f>SUM($E$58:BD58)</f>
        <v>580.39178263530187</v>
      </c>
      <c r="BE59" s="3">
        <f>SUM($E$58:BE58)</f>
        <v>592.75704454092204</v>
      </c>
      <c r="BF59" s="3">
        <f>SUM($E$58:BF58)</f>
        <v>605.17453280524921</v>
      </c>
      <c r="BG59" s="3">
        <f>SUM($E$58:BG58)</f>
        <v>617.64469046973045</v>
      </c>
      <c r="BH59" s="3">
        <f>SUM($E$58:BH58)</f>
        <v>630.16796623737434</v>
      </c>
      <c r="BI59" s="3">
        <f>SUM($E$58:BI58)</f>
        <v>642.74481456962803</v>
      </c>
      <c r="BJ59" s="3">
        <f>SUM($E$58:BJ58)</f>
        <v>655.37569578533498</v>
      </c>
      <c r="BK59" s="3">
        <f>SUM($E$58:BK58)</f>
        <v>668.06107616182817</v>
      </c>
      <c r="BL59" s="3">
        <f>SUM($E$58:BL58)</f>
        <v>680.80142803821332</v>
      </c>
      <c r="BM59" s="3">
        <f>SUM($E$58:BM58)</f>
        <v>693.59722992089974</v>
      </c>
      <c r="BN59" s="3">
        <f>SUM($E$58:BN58)</f>
        <v>706.44896659143808</v>
      </c>
      <c r="BO59" s="3">
        <f>SUM($E$58:BO58)</f>
        <v>719.35712921672496</v>
      </c>
      <c r="BP59" s="3">
        <f>SUM($E$58:BP58)</f>
        <v>732.32221546163782</v>
      </c>
      <c r="BQ59" s="3">
        <f>SUM($E$58:BQ58)</f>
        <v>745.34472960416406</v>
      </c>
      <c r="BR59" s="3">
        <f>SUM($E$58:BR58)</f>
        <v>758.42518265309172</v>
      </c>
      <c r="BS59" s="3">
        <f>SUM($E$58:BS58)</f>
        <v>771.5640924683297</v>
      </c>
      <c r="BT59" s="3">
        <f>SUM($E$58:BT58)</f>
        <v>784.76198388392856</v>
      </c>
      <c r="BU59" s="3">
        <f>SUM($E$58:BU58)</f>
        <v>798.01938883387504</v>
      </c>
      <c r="BV59" s="3">
        <f>SUM($E$58:BV58)</f>
        <v>811.33684648073586</v>
      </c>
      <c r="BW59" s="3">
        <f>SUM($E$58:BW58)</f>
        <v>824.71490334722819</v>
      </c>
      <c r="BX59" s="3">
        <f>SUM($E$58:BX58)</f>
        <v>838.15411345079758</v>
      </c>
      <c r="BY59" s="3">
        <f>SUM($E$58:BY58)</f>
        <v>851.65503844128523</v>
      </c>
      <c r="BZ59" s="3">
        <f>SUM($E$58:BZ58)</f>
        <v>865.21824774177151</v>
      </c>
      <c r="CA59" s="3">
        <f>SUM($E$58:CA58)</f>
        <v>878.84431869268315</v>
      </c>
      <c r="CB59" s="3">
        <f>SUM($E$58:CB58)</f>
        <v>892.53383669925506</v>
      </c>
      <c r="CC59" s="3">
        <f>SUM($E$58:CC58)</f>
        <v>906.2873953824419</v>
      </c>
      <c r="CD59" s="3">
        <f>SUM($E$58:CD58)</f>
        <v>920.10559673337582</v>
      </c>
      <c r="CE59" s="3">
        <f>SUM($E$58:CE58)</f>
        <v>933.98905127147088</v>
      </c>
      <c r="CF59" s="3">
        <f>SUM($E$58:CF58)</f>
        <v>947.93837820627903</v>
      </c>
      <c r="CG59" s="3">
        <f>SUM($E$58:CG58)</f>
        <v>961.95420560320338</v>
      </c>
      <c r="CH59" s="3">
        <f>SUM($E$58:CH58)</f>
        <v>976.03717055318066</v>
      </c>
      <c r="CI59" s="3">
        <f>SUM($E$58:CI58)</f>
        <v>990.18791934644764</v>
      </c>
      <c r="CJ59" s="3">
        <f>SUM($E$58:CJ58)</f>
        <v>1004.4071076505088</v>
      </c>
      <c r="CK59" s="3">
        <f>SUM($E$58:CK58)</f>
        <v>1018.6954006924294</v>
      </c>
      <c r="CL59" s="3">
        <f>SUM($E$58:CL58)</f>
        <v>1033.0534734455794</v>
      </c>
      <c r="CM59" s="3">
        <f>SUM($E$58:CM58)</f>
        <v>1047.4820108209597</v>
      </c>
      <c r="CN59" s="3">
        <f>SUM($E$58:CN58)</f>
        <v>1061.9817078632468</v>
      </c>
      <c r="CO59" s="3">
        <f>SUM($E$58:CO58)</f>
        <v>1076.5532699516957</v>
      </c>
      <c r="CP59" s="3">
        <f>SUM($E$58:CP58)</f>
        <v>1091.1974130060455</v>
      </c>
      <c r="CQ59" s="3">
        <f>SUM($E$58:CQ58)</f>
        <v>1105.9148636975797</v>
      </c>
      <c r="CR59" s="3">
        <f>SUM($E$58:CR58)</f>
        <v>1120.7063596654955</v>
      </c>
      <c r="CS59" s="3">
        <f>SUM($E$58:CS58)</f>
        <v>1135.5726497387432</v>
      </c>
      <c r="CT59" s="3">
        <f>SUM($E$58:CT58)</f>
        <v>1150.5144941635037</v>
      </c>
      <c r="CU59" s="3">
        <f>SUM($E$58:CU58)</f>
        <v>1165.5326648364753</v>
      </c>
      <c r="CV59" s="3">
        <f>SUM($E$58:CV58)</f>
        <v>1180.627945544149</v>
      </c>
      <c r="CW59" s="3">
        <f>SUM($E$58:CW58)</f>
        <v>1195.8011322082598</v>
      </c>
      <c r="CX59" s="3">
        <f>SUM($E$58:CX58)</f>
        <v>1211.0530331376028</v>
      </c>
      <c r="CY59" s="3">
        <f>SUM($E$58:CY58)</f>
        <v>1226.3844692864175</v>
      </c>
      <c r="CZ59" s="3">
        <f>SUM($E$58:CZ58)</f>
        <v>1241.7962745195414</v>
      </c>
      <c r="DA59" s="3">
        <f>SUM($E$58:DA58)</f>
        <v>1257.2892958845532</v>
      </c>
      <c r="DB59" s="3">
        <f>SUM($E$58:DB58)</f>
        <v>1272.8643938911221</v>
      </c>
      <c r="DC59" s="3">
        <f>SUM($E$58:DC58)</f>
        <v>1288.5224427977976</v>
      </c>
      <c r="DD59" s="3">
        <f>SUM($E$58:DD58)</f>
        <v>1304.2643309064761</v>
      </c>
      <c r="DE59" s="3">
        <f>SUM($E$58:DE58)</f>
        <v>1320.0909608647946</v>
      </c>
      <c r="DF59" s="3">
        <f>SUM($E$58:DF58)</f>
        <v>1336.0032499767062</v>
      </c>
      <c r="DG59" s="3">
        <f>SUM($E$58:DG58)</f>
        <v>1352.0021305215075</v>
      </c>
      <c r="DH59" s="3">
        <f>SUM($E$58:DH58)</f>
        <v>1368.088550081593</v>
      </c>
      <c r="DI59" s="3">
        <f>SUM($E$58:DI58)</f>
        <v>1384.2634718792256</v>
      </c>
      <c r="DJ59" s="3">
        <f>SUM($E$58:DJ58)</f>
        <v>1400.5278751226224</v>
      </c>
      <c r="DK59" s="3">
        <f>SUM($E$58:DK58)</f>
        <v>1416.8827553616673</v>
      </c>
      <c r="DL59" s="3">
        <f>SUM($E$58:DL58)</f>
        <v>1433.3291248535718</v>
      </c>
      <c r="DM59" s="3">
        <f>SUM($E$58:DM58)</f>
        <v>1449.8680129388217</v>
      </c>
      <c r="DN59" s="3">
        <f>SUM($E$58:DN58)</f>
        <v>1466.5004664277576</v>
      </c>
      <c r="DO59" s="3">
        <f>SUM($E$58:DO58)</f>
        <v>1483.2275499981527</v>
      </c>
      <c r="DP59" s="3">
        <f>SUM($E$58:DP58)</f>
        <v>1500.0503466041655</v>
      </c>
      <c r="DQ59" s="3">
        <f>SUM($E$58:DQ58)</f>
        <v>1516.9699578970603</v>
      </c>
      <c r="DR59" s="3">
        <f>SUM($E$58:DR58)</f>
        <v>1533.9875046581035</v>
      </c>
      <c r="DS59" s="3">
        <f>SUM($E$58:DS58)</f>
        <v>1551.1041272440607</v>
      </c>
      <c r="DT59" s="3">
        <f>SUM($E$58:DT58)</f>
        <v>1568.3209860457405</v>
      </c>
      <c r="DU59" s="3">
        <f>SUM($E$58:DU58)</f>
        <v>1585.639261960041</v>
      </c>
      <c r="DV59" s="3">
        <f>SUM($E$58:DV58)</f>
        <v>1603.0601568759837</v>
      </c>
      <c r="DW59" s="3">
        <f>SUM($E$58:DW58)</f>
        <v>1620.5848941752324</v>
      </c>
      <c r="DX59" s="3">
        <f>SUM($E$58:DX58)</f>
        <v>1638.2147192476191</v>
      </c>
      <c r="DY59" s="3">
        <f>SUM($E$58:DY58)</f>
        <v>1655.9509000222195</v>
      </c>
      <c r="DZ59" s="3">
        <f>SUM($E$58:DZ58)</f>
        <v>1673.7947275145459</v>
      </c>
      <c r="EA59" s="3">
        <f>SUM($E$58:EA58)</f>
        <v>1691.7475163904464</v>
      </c>
      <c r="EB59" s="3">
        <f>SUM($E$58:EB58)</f>
        <v>1709.8106055473265</v>
      </c>
      <c r="EC59" s="3">
        <f>SUM($E$58:EC58)</f>
        <v>1727.9853587133366</v>
      </c>
      <c r="ED59" s="3">
        <f>SUM($E$58:ED58)</f>
        <v>1746.2731650651945</v>
      </c>
      <c r="EE59" s="3">
        <f>SUM($E$58:EE58)</f>
        <v>1764.6754398653445</v>
      </c>
      <c r="EF59" s="3">
        <f>SUM($E$58:EF58)</f>
        <v>1783.1936251191821</v>
      </c>
      <c r="EG59" s="3">
        <f>SUM($E$58:EG58)</f>
        <v>1801.829190253108</v>
      </c>
      <c r="EH59" s="3">
        <f>SUM($E$58:EH58)</f>
        <v>1820.5836328142102</v>
      </c>
      <c r="EI59" s="3">
        <f>SUM($E$58:EI58)</f>
        <v>1839.458479192404</v>
      </c>
      <c r="EJ59" s="3">
        <f>SUM($E$58:EJ58)</f>
        <v>1858.4552853659043</v>
      </c>
      <c r="EK59" s="3">
        <f>SUM($E$58:EK58)</f>
        <v>1877.5756376709378</v>
      </c>
      <c r="EL59" s="3">
        <f>SUM($E$58:EL58)</f>
        <v>1896.8211535966489</v>
      </c>
      <c r="EM59" s="3">
        <f>SUM($E$58:EM58)</f>
        <v>1916.1934826061936</v>
      </c>
      <c r="EN59" s="3">
        <f>SUM($E$58:EN58)</f>
        <v>1935.6943069850665</v>
      </c>
      <c r="EO59" s="3">
        <f>SUM($E$58:EO58)</f>
        <v>1955.3253427177485</v>
      </c>
      <c r="EP59" s="3">
        <f>SUM($E$58:EP58)</f>
        <v>1975.0883403938196</v>
      </c>
      <c r="EQ59" s="3">
        <f>SUM($E$58:EQ58)</f>
        <v>1994.985086144733</v>
      </c>
      <c r="ER59" s="3">
        <f>SUM($E$58:ER58)</f>
        <v>2015.0174026125039</v>
      </c>
      <c r="ES59" s="3">
        <f>SUM($E$58:ES58)</f>
        <v>2035.187149951626</v>
      </c>
      <c r="ET59" s="3">
        <f>SUM($E$58:ET58)</f>
        <v>2055.4962268655936</v>
      </c>
      <c r="EU59" s="3">
        <f>SUM($E$58:EU58)</f>
        <v>2075.9465716794734</v>
      </c>
      <c r="EV59" s="3">
        <f>SUM($E$58:EV58)</f>
        <v>2096.5401634500417</v>
      </c>
      <c r="EW59" s="3">
        <f>SUM($E$58:EW58)</f>
        <v>2117.2790231150757</v>
      </c>
      <c r="EX59" s="3">
        <f>SUM($E$58:EX58)</f>
        <v>2138.1652146834681</v>
      </c>
      <c r="EY59" s="3">
        <f>SUM($E$58:EY58)</f>
        <v>2159.2008464679193</v>
      </c>
      <c r="EZ59" s="3">
        <f>SUM($E$58:EZ58)</f>
        <v>2180.3880723620446</v>
      </c>
      <c r="FA59" s="3">
        <f>SUM($E$58:FA58)</f>
        <v>2201.7290931638363</v>
      </c>
      <c r="FB59" s="3">
        <f>SUM($E$58:FB58)</f>
        <v>2223.2261579475075</v>
      </c>
      <c r="FC59" s="3">
        <f>SUM($E$58:FC58)</f>
        <v>2244.8815654858622</v>
      </c>
      <c r="FD59" s="3">
        <f>SUM($E$58:FD58)</f>
        <v>2266.6976657254363</v>
      </c>
      <c r="FE59" s="3">
        <f>SUM($E$58:FE58)</f>
        <v>2288.676861316781</v>
      </c>
      <c r="FF59" s="3">
        <f>SUM($E$58:FF58)</f>
        <v>2310.8216092023772</v>
      </c>
      <c r="FG59" s="3">
        <f>SUM($E$58:FG58)</f>
        <v>2333.1344222648049</v>
      </c>
      <c r="FH59" s="3">
        <f>SUM($E$58:FH58)</f>
        <v>2355.6178710379381</v>
      </c>
      <c r="FI59" s="3">
        <f>SUM($E$58:FI58)</f>
        <v>2378.2745854840705</v>
      </c>
      <c r="FJ59" s="3">
        <f>SUM($E$58:FJ58)</f>
        <v>2401.1072568400514</v>
      </c>
      <c r="FK59" s="3">
        <f>SUM($E$58:FK58)</f>
        <v>2424.1186395356704</v>
      </c>
      <c r="FL59" s="3">
        <f>SUM($E$58:FL58)</f>
        <v>2447.3115531877088</v>
      </c>
      <c r="FM59" s="3">
        <f>SUM($E$58:FM58)</f>
        <v>2470.6888846732709</v>
      </c>
      <c r="FN59" s="3">
        <f>SUM($E$58:FN58)</f>
        <v>2494.2535902862051</v>
      </c>
      <c r="FO59" s="3">
        <f>SUM($E$58:FO58)</f>
        <v>2518.0086979806433</v>
      </c>
      <c r="FP59" s="3">
        <f>SUM($E$58:FP58)</f>
        <v>2541.9573097059206</v>
      </c>
      <c r="FQ59" s="3">
        <f>SUM($E$58:FQ58)</f>
        <v>2566.1026038373702</v>
      </c>
      <c r="FR59" s="3">
        <f>SUM($E$58:FR58)</f>
        <v>2590.4478377077653</v>
      </c>
      <c r="FS59" s="3">
        <f>SUM($E$58:FS58)</f>
        <v>2614.9963502444448</v>
      </c>
      <c r="FT59" s="3">
        <f>SUM($E$58:FT58)</f>
        <v>2639.7515647174641</v>
      </c>
      <c r="FU59" s="3">
        <f>SUM($E$58:FU58)</f>
        <v>2664.7169916044281</v>
      </c>
      <c r="FV59" s="3">
        <f>SUM($E$58:FV58)</f>
        <v>2689.8962315780004</v>
      </c>
      <c r="FW59" s="3">
        <f>SUM($E$58:FW58)</f>
        <v>2715.2929786224504</v>
      </c>
      <c r="FX59" s="3">
        <f>SUM($E$58:FX58)</f>
        <v>2740.9110232859798</v>
      </c>
      <c r="FY59" s="3">
        <f>SUM($E$58:FY58)</f>
        <v>2766.7542560759939</v>
      </c>
      <c r="FZ59" s="3">
        <f>SUM($E$58:FZ58)</f>
        <v>2792.8266710049215</v>
      </c>
      <c r="GA59" s="3">
        <f>SUM($E$58:GA58)</f>
        <v>2819.1323692946676</v>
      </c>
      <c r="GB59" s="3">
        <f>SUM($E$58:GB58)</f>
        <v>2845.6755632482877</v>
      </c>
      <c r="GC59" s="3">
        <f>SUM($E$58:GC58)</f>
        <v>2872.4605802980309</v>
      </c>
      <c r="GD59" s="3">
        <f>SUM($E$58:GD58)</f>
        <v>2899.4918672394761</v>
      </c>
      <c r="GE59" s="3">
        <f>SUM($E$58:GE58)</f>
        <v>2926.7739946621232</v>
      </c>
      <c r="GF59" s="3">
        <f>SUM($E$58:GF58)</f>
        <v>2954.3116615874847</v>
      </c>
      <c r="GG59" s="3">
        <f>SUM($E$58:GG58)</f>
        <v>2982.1097003264422</v>
      </c>
      <c r="GH59" s="3">
        <f>SUM($E$58:GH58)</f>
        <v>3010.1730815684305</v>
      </c>
      <c r="GI59" s="3">
        <f>SUM($E$58:GI58)</f>
        <v>3038.5069197158541</v>
      </c>
      <c r="GJ59" s="3">
        <f>SUM($E$58:GJ58)</f>
        <v>3067.1164784780526</v>
      </c>
      <c r="GK59" s="3">
        <f>SUM($E$58:GK58)</f>
        <v>3096.0071767401182</v>
      </c>
      <c r="GL59" s="3">
        <f>SUM($E$58:GL58)</f>
        <v>3125.1845947229344</v>
      </c>
      <c r="GM59" s="3">
        <f>SUM($E$58:GM58)</f>
        <v>3154.6544804519485</v>
      </c>
      <c r="GN59" s="3">
        <f>SUM($E$58:GN58)</f>
        <v>3184.422756553432</v>
      </c>
      <c r="GO59" s="3">
        <f>SUM($E$58:GO58)</f>
        <v>3214.4955273983333</v>
      </c>
      <c r="GP59" s="3">
        <f>SUM($E$58:GP58)</f>
        <v>3244.8790866152699</v>
      </c>
      <c r="GQ59" s="3">
        <f>SUM($E$58:GQ58)</f>
        <v>3275.5799249957927</v>
      </c>
      <c r="GR59" s="3">
        <f>SUM($E$58:GR58)</f>
        <v>3306.604738816759</v>
      </c>
      <c r="GS59" s="3">
        <f>SUM($E$58:GS58)</f>
        <v>3337.9604386065016</v>
      </c>
      <c r="GT59" s="3">
        <f>SUM($E$58:GT58)</f>
        <v>3369.6541583835055</v>
      </c>
      <c r="GU59" s="3">
        <f>SUM($E$58:GU58)</f>
        <v>3401.6932653984818</v>
      </c>
      <c r="GV59" s="3">
        <f>SUM($E$58:GV58)</f>
        <v>3434.0853704131191</v>
      </c>
      <c r="GW59" s="3">
        <f>SUM($E$58:GW58)</f>
        <v>3466.8383385513876</v>
      </c>
      <c r="GX59" s="3">
        <f>SUM($E$58:GX58)</f>
        <v>3499.9603007620931</v>
      </c>
      <c r="GY59" s="3">
        <f>SUM($E$58:GY58)</f>
        <v>3533.4596659344729</v>
      </c>
      <c r="GZ59" s="3">
        <f>SUM($E$58:GZ58)</f>
        <v>3567.3451337119941</v>
      </c>
      <c r="HA59" s="3">
        <f>SUM($E$58:HA58)</f>
        <v>3601.6257080532005</v>
      </c>
      <c r="HB59" s="3">
        <f>SUM($E$58:HB58)</f>
        <v>3636.3107115924859</v>
      </c>
      <c r="HC59" s="3">
        <f>SUM($E$58:HC58)</f>
        <v>3671.4098008580991</v>
      </c>
      <c r="HD59" s="3">
        <f>SUM($E$58:HD58)</f>
        <v>3706.9329824095189</v>
      </c>
      <c r="HE59" s="3">
        <f>SUM($E$58:HE58)</f>
        <v>3742.8906299616729</v>
      </c>
      <c r="HF59" s="3">
        <f>SUM($E$58:HF58)</f>
        <v>3779.2935025693068</v>
      </c>
      <c r="HG59" s="3">
        <f>SUM($E$58:HG58)</f>
        <v>3816.1527639512601</v>
      </c>
      <c r="HH59" s="3">
        <f>SUM($E$58:HH58)</f>
        <v>3853.4800030414763</v>
      </c>
      <c r="HI59" s="3">
        <f>SUM($E$58:HI58)</f>
        <v>3891.2872558614044</v>
      </c>
      <c r="HJ59" s="3">
        <f>SUM($E$58:HJ58)</f>
        <v>3929.5870288170745</v>
      </c>
      <c r="HK59" s="3">
        <f>SUM($E$58:HK58)</f>
        <v>3968.3923235336706</v>
      </c>
      <c r="HL59" s="3">
        <f>SUM($E$58:HL58)</f>
        <v>4007.7166633509974</v>
      </c>
      <c r="HM59" s="3">
        <f>SUM($E$58:HM58)</f>
        <v>4047.5741216149313</v>
      </c>
      <c r="HN59" s="3">
        <f>SUM($E$58:HN58)</f>
        <v>4087.9793519129635</v>
      </c>
      <c r="HO59" s="3">
        <f>SUM($E$58:HO58)</f>
        <v>4128.9476204163666</v>
      </c>
      <c r="HP59" s="3">
        <f>SUM($E$58:HP58)</f>
        <v>4170.4948405076166</v>
      </c>
      <c r="HQ59" s="3">
        <f>SUM($E$58:HQ58)</f>
        <v>4212.6376098896035</v>
      </c>
      <c r="HR59" s="3">
        <f>SUM($E$58:HR58)</f>
        <v>4255.3932503931965</v>
      </c>
      <c r="HS59" s="3">
        <f>SUM($E$58:HS58)</f>
        <v>4298.7798507220741</v>
      </c>
      <c r="HT59" s="3">
        <f>SUM($E$58:HT58)</f>
        <v>4342.816312398797</v>
      </c>
      <c r="HU59" s="3">
        <f>SUM($E$58:HU58)</f>
        <v>4387.5223992042011</v>
      </c>
      <c r="HV59" s="3">
        <f>SUM($E$58:HV58)</f>
        <v>4432.9187904337414</v>
      </c>
      <c r="HW59" s="3">
        <f>SUM($E$58:HW58)</f>
        <v>4479.0271383299632</v>
      </c>
      <c r="HX59" s="3">
        <f>SUM($E$58:HX58)</f>
        <v>4525.8701300903303</v>
      </c>
      <c r="HY59" s="3">
        <f>SUM($E$58:HY58)</f>
        <v>4573.4715548948816</v>
      </c>
      <c r="HZ59" s="3">
        <f>SUM($E$58:HZ58)</f>
        <v>4621.856376449402</v>
      </c>
      <c r="IA59" s="3">
        <f>SUM($E$58:IA58)</f>
        <v>4671.0508115978446</v>
      </c>
      <c r="IB59" s="3">
        <f>SUM($E$58:IB58)</f>
        <v>4721.0824156237104</v>
      </c>
      <c r="IC59" s="3">
        <f>SUM($E$58:IC58)</f>
        <v>4771.98017493518</v>
      </c>
      <c r="ID59" s="3">
        <f>SUM($E$58:ID58)</f>
        <v>4823.7746079144918</v>
      </c>
      <c r="IE59" s="3">
        <f>SUM($E$58:IE58)</f>
        <v>4876.4978748100175</v>
      </c>
      <c r="IF59" s="3">
        <f>SUM($E$58:IF58)</f>
        <v>4930.1838976617928</v>
      </c>
      <c r="IG59" s="3">
        <f>SUM($E$58:IG58)</f>
        <v>4984.8684913802381</v>
      </c>
      <c r="IH59" s="3">
        <f>SUM($E$58:IH58)</f>
        <v>5040.5895072463763</v>
      </c>
      <c r="II59" s="3">
        <f>SUM($E$58:II58)</f>
        <v>5097.3869902733668</v>
      </c>
      <c r="IJ59" s="3">
        <f>SUM($E$58:IJ58)</f>
        <v>5155.3033520677036</v>
      </c>
      <c r="IK59" s="3">
        <f>SUM($E$58:IK58)</f>
        <v>5214.3835610589176</v>
      </c>
      <c r="IL59" s="3">
        <f>SUM($E$58:IL58)</f>
        <v>5274.6753522348699</v>
      </c>
      <c r="IM59" s="3">
        <f>SUM($E$58:IM58)</f>
        <v>5336.2294588329423</v>
      </c>
      <c r="IN59" s="3">
        <f>SUM($E$58:IN58)</f>
        <v>5399.0998688042246</v>
      </c>
      <c r="IO59" s="3">
        <f>SUM($E$58:IO58)</f>
        <v>5463.3441092986977</v>
      </c>
      <c r="IP59" s="3">
        <f>SUM($E$58:IP58)</f>
        <v>5529.023562927342</v>
      </c>
      <c r="IQ59" s="3">
        <f>SUM($E$58:IQ58)</f>
        <v>5596.2038201578689</v>
      </c>
      <c r="IR59" s="3">
        <f>SUM($E$58:IR58)</f>
        <v>5664.955072913931</v>
      </c>
      <c r="IS59" s="3">
        <f>SUM($E$58:IS58)</f>
        <v>5735.3525552974552</v>
      </c>
      <c r="IT59" s="3">
        <f>SUM($E$58:IT58)</f>
        <v>5735.3525552974852</v>
      </c>
      <c r="IU59" s="3"/>
    </row>
    <row r="60" spans="2:255" hidden="1" x14ac:dyDescent="0.25">
      <c r="B60" s="56"/>
      <c r="C60" s="57" t="s">
        <v>26</v>
      </c>
      <c r="D60" s="9">
        <f>D44/249</f>
        <v>0.70281124497991965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</row>
    <row r="61" spans="2:255" hidden="1" x14ac:dyDescent="0.25">
      <c r="B61" s="56"/>
      <c r="C61" s="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</row>
    <row r="62" spans="2:255" x14ac:dyDescent="0.25">
      <c r="B62" s="56"/>
      <c r="C62" s="5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</row>
  </sheetData>
  <sheetProtection algorithmName="SHA-512" hashValue="kANBBz6/lQfizqJo6o8jFndI61/+r/zw0cNgZNlyu8eprztksMp4I/IvcncuU0MwrH3Pn+v4bQKjvbAjMDgTrg==" saltValue="jZUEhhi3TN+EV5p9ohdCSw==" spinCount="100000" sheet="1" objects="1" scenarios="1" selectLockedCells="1"/>
  <mergeCells count="10">
    <mergeCell ref="K10:N10"/>
    <mergeCell ref="K11:N11"/>
    <mergeCell ref="K12:N12"/>
    <mergeCell ref="K13:N13"/>
    <mergeCell ref="K4:N4"/>
    <mergeCell ref="K5:N5"/>
    <mergeCell ref="K6:N6"/>
    <mergeCell ref="K7:N7"/>
    <mergeCell ref="K8:N8"/>
    <mergeCell ref="K9:N9"/>
  </mergeCells>
  <phoneticPr fontId="2" type="noConversion"/>
  <dataValidations count="5">
    <dataValidation type="whole" allowBlank="1" showInputMessage="1" showErrorMessage="1" error="Payload mass must be 100 to 10,000 kgs" sqref="D7">
      <formula1>100</formula1>
      <formula2>10000</formula2>
    </dataValidation>
    <dataValidation type="whole" allowBlank="1" showInputMessage="1" showErrorMessage="1" error="Rocket mass must be 5,000 to 100,000 kgs" sqref="D8">
      <formula1>5000</formula1>
      <formula2>100000</formula2>
    </dataValidation>
    <dataValidation type="whole" allowBlank="1" showInputMessage="1" showErrorMessage="1" error="Mass Ratio must be 4 to 12" sqref="D9">
      <formula1>4</formula1>
      <formula2>12</formula2>
    </dataValidation>
    <dataValidation type="list" allowBlank="1" showInputMessage="1" showErrorMessage="1" error="Must be 150,200,250,300,350" sqref="D11">
      <formula1>"150,200,250,300,350"</formula1>
    </dataValidation>
    <dataValidation type="whole" allowBlank="1" showInputMessage="1" showErrorMessage="1" error="Specific Impulse must be 200 to 400 seconds" sqref="D10">
      <formula1>200</formula1>
      <formula2>400</formula2>
    </dataValidation>
  </dataValidations>
  <printOptions horizontalCentered="1" verticalCentered="1"/>
  <pageMargins left="0.15748031496062992" right="0.35433070866141736" top="0.98425196850393704" bottom="0.98425196850393704" header="0.51181102362204722" footer="0.51181102362204722"/>
  <pageSetup paperSize="9" orientation="landscape" r:id="rId1"/>
  <headerFooter alignWithMargins="0">
    <oddHeader>&amp;LCopyright 2018 JD Palmer&amp;CRockets Orbits and Newton - Design&amp;R&amp;D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IU108"/>
  <sheetViews>
    <sheetView showGridLines="0" showRowColHeaders="0" workbookViewId="0">
      <selection activeCell="D6" sqref="D6"/>
    </sheetView>
  </sheetViews>
  <sheetFormatPr defaultRowHeight="13.2" x14ac:dyDescent="0.25"/>
  <cols>
    <col min="1" max="1" width="1.109375" customWidth="1"/>
    <col min="2" max="2" width="1.6640625" customWidth="1"/>
    <col min="3" max="3" width="24.6640625" customWidth="1"/>
    <col min="4" max="4" width="8.88671875" customWidth="1"/>
    <col min="5" max="5" width="9.33203125" customWidth="1"/>
    <col min="6" max="6" width="21.88671875" customWidth="1"/>
    <col min="7" max="7" width="11" customWidth="1"/>
    <col min="8" max="8" width="9" customWidth="1"/>
    <col min="9" max="9" width="24.5546875" customWidth="1"/>
    <col min="10" max="10" width="8" customWidth="1"/>
    <col min="11" max="11" width="1.88671875" customWidth="1"/>
    <col min="12" max="12" width="9.109375" hidden="1" customWidth="1"/>
  </cols>
  <sheetData>
    <row r="1" spans="2:252" ht="6" customHeight="1" x14ac:dyDescent="0.25"/>
    <row r="2" spans="2:252" ht="9" customHeight="1" x14ac:dyDescent="0.25">
      <c r="B2" s="17"/>
      <c r="C2" s="18"/>
      <c r="D2" s="18"/>
      <c r="E2" s="18"/>
      <c r="F2" s="18"/>
      <c r="G2" s="18"/>
      <c r="H2" s="18"/>
      <c r="I2" s="18"/>
      <c r="J2" s="18"/>
      <c r="K2" s="26"/>
    </row>
    <row r="3" spans="2:252" x14ac:dyDescent="0.25">
      <c r="B3" s="19"/>
      <c r="C3" s="20"/>
      <c r="D3" s="20"/>
      <c r="E3" s="20"/>
      <c r="F3" s="21"/>
      <c r="G3" s="21"/>
      <c r="H3" s="21"/>
      <c r="I3" s="21"/>
      <c r="J3" s="21"/>
      <c r="K3" s="22"/>
      <c r="L3" s="2"/>
      <c r="M3" s="2"/>
      <c r="N3" s="2"/>
      <c r="O3" s="2"/>
      <c r="P3" s="2"/>
    </row>
    <row r="4" spans="2:252" ht="7.5" customHeight="1" x14ac:dyDescent="0.25">
      <c r="B4" s="19"/>
      <c r="C4" s="20"/>
      <c r="D4" s="20"/>
      <c r="E4" s="20"/>
      <c r="F4" s="21"/>
      <c r="G4" s="21"/>
      <c r="H4" s="21"/>
      <c r="I4" s="20"/>
      <c r="J4" s="20"/>
      <c r="K4" s="22"/>
      <c r="L4" s="2"/>
      <c r="M4" s="2"/>
      <c r="N4" s="2"/>
      <c r="O4" s="2"/>
      <c r="P4" s="2"/>
    </row>
    <row r="5" spans="2:252" ht="14.25" customHeight="1" x14ac:dyDescent="0.25">
      <c r="B5" s="19"/>
      <c r="C5" s="107" t="s">
        <v>23</v>
      </c>
      <c r="D5" s="108"/>
      <c r="E5" s="23"/>
      <c r="F5" s="111" t="s">
        <v>22</v>
      </c>
      <c r="G5" s="112"/>
      <c r="H5" s="24"/>
      <c r="I5" s="105" t="s">
        <v>27</v>
      </c>
      <c r="J5" s="106"/>
      <c r="K5" s="22"/>
      <c r="L5" s="2"/>
      <c r="M5" s="2"/>
      <c r="N5" s="2"/>
      <c r="O5" s="2"/>
      <c r="P5" s="2"/>
    </row>
    <row r="6" spans="2:252" ht="12.6" customHeight="1" x14ac:dyDescent="0.25">
      <c r="B6" s="19"/>
      <c r="C6" s="16" t="s">
        <v>79</v>
      </c>
      <c r="D6" s="40">
        <v>3000</v>
      </c>
      <c r="E6" s="23"/>
      <c r="F6" s="16" t="s">
        <v>81</v>
      </c>
      <c r="G6" s="40">
        <v>10</v>
      </c>
      <c r="H6" s="21"/>
      <c r="I6" s="16" t="s">
        <v>79</v>
      </c>
      <c r="J6" s="40">
        <v>3000</v>
      </c>
      <c r="K6" s="22"/>
      <c r="L6" s="2"/>
      <c r="M6" s="2"/>
      <c r="N6" s="2"/>
      <c r="O6" s="2"/>
      <c r="P6" s="100" t="s">
        <v>31</v>
      </c>
      <c r="Q6" s="100"/>
      <c r="R6" s="89">
        <f t="shared" ref="R6" si="0">R55</f>
        <v>0</v>
      </c>
      <c r="S6" s="89">
        <f>IF(S55&lt;R6,R6,S55)</f>
        <v>1.4176885159082575</v>
      </c>
      <c r="T6" s="89">
        <f t="shared" ref="T6:AR6" si="1">IF(T55&lt;S6,S6,T55)</f>
        <v>1.4229055076256285</v>
      </c>
      <c r="U6" s="89">
        <f t="shared" si="1"/>
        <v>1.4281610374687075</v>
      </c>
      <c r="V6" s="89">
        <f t="shared" si="1"/>
        <v>1.4334555340445687</v>
      </c>
      <c r="W6" s="89">
        <f t="shared" si="1"/>
        <v>1.4387894323396864</v>
      </c>
      <c r="X6" s="89">
        <f t="shared" si="1"/>
        <v>1.4441631738390668</v>
      </c>
      <c r="Y6" s="89">
        <f t="shared" si="1"/>
        <v>1.4495772066480606</v>
      </c>
      <c r="Z6" s="89">
        <f t="shared" si="1"/>
        <v>1.4550319856169247</v>
      </c>
      <c r="AA6" s="89">
        <f t="shared" si="1"/>
        <v>1.4605279724682076</v>
      </c>
      <c r="AB6" s="89">
        <f t="shared" si="1"/>
        <v>1.466065635927033</v>
      </c>
      <c r="AC6" s="89">
        <f t="shared" si="1"/>
        <v>1.4716454518543571</v>
      </c>
      <c r="AD6" s="89">
        <f t="shared" si="1"/>
        <v>1.4772679033832823</v>
      </c>
      <c r="AE6" s="89">
        <f t="shared" si="1"/>
        <v>1.4829334810585069</v>
      </c>
      <c r="AF6" s="89">
        <f t="shared" si="1"/>
        <v>1.4886426829789954</v>
      </c>
      <c r="AG6" s="89">
        <f t="shared" si="1"/>
        <v>1.494396014943959</v>
      </c>
      <c r="AH6" s="89">
        <f t="shared" si="1"/>
        <v>1.5001939906022319</v>
      </c>
      <c r="AI6" s="89">
        <f t="shared" si="1"/>
        <v>1.50603713160514</v>
      </c>
      <c r="AJ6" s="89">
        <f t="shared" si="1"/>
        <v>1.5119259677629564</v>
      </c>
      <c r="AK6" s="89">
        <f t="shared" si="1"/>
        <v>1.5178610372050407</v>
      </c>
      <c r="AL6" s="89">
        <f t="shared" si="1"/>
        <v>1.5238428865437652</v>
      </c>
      <c r="AM6" s="89">
        <f t="shared" si="1"/>
        <v>1.5298720710423337</v>
      </c>
      <c r="AN6" s="89">
        <f t="shared" si="1"/>
        <v>1.5359491547865984</v>
      </c>
      <c r="AO6" s="89">
        <f t="shared" si="1"/>
        <v>1.54207471086099</v>
      </c>
      <c r="AP6" s="89">
        <f t="shared" si="1"/>
        <v>1.5482493215286719</v>
      </c>
      <c r="AQ6" s="89">
        <f t="shared" si="1"/>
        <v>1.5544735784160431</v>
      </c>
      <c r="AR6" s="89">
        <f t="shared" si="1"/>
        <v>1.5607480827017066</v>
      </c>
      <c r="AS6" s="89">
        <f t="shared" ref="AS6:DD6" si="2">IF(AS55&lt;AR6,AR6,AS55)</f>
        <v>1.5670734453100352</v>
      </c>
      <c r="AT6" s="89">
        <f t="shared" si="2"/>
        <v>1.5734502871094611</v>
      </c>
      <c r="AU6" s="89">
        <f t="shared" si="2"/>
        <v>1.5798792391156284</v>
      </c>
      <c r="AV6" s="89">
        <f t="shared" si="2"/>
        <v>1.5863609426995462</v>
      </c>
      <c r="AW6" s="89">
        <f t="shared" si="2"/>
        <v>1.5928960498008855</v>
      </c>
      <c r="AX6" s="89">
        <f t="shared" si="2"/>
        <v>1.5994852231465708</v>
      </c>
      <c r="AY6" s="89">
        <f t="shared" si="2"/>
        <v>1.6061291364748207</v>
      </c>
      <c r="AZ6" s="89">
        <f t="shared" si="2"/>
        <v>1.612828474764793</v>
      </c>
      <c r="BA6" s="89">
        <f t="shared" si="2"/>
        <v>1.6195839344720033</v>
      </c>
      <c r="BB6" s="89">
        <f t="shared" si="2"/>
        <v>1.6263962237696843</v>
      </c>
      <c r="BC6" s="89">
        <f t="shared" si="2"/>
        <v>1.633266062796261</v>
      </c>
      <c r="BD6" s="89">
        <f t="shared" si="2"/>
        <v>1.6401941839091261</v>
      </c>
      <c r="BE6" s="89">
        <f t="shared" si="2"/>
        <v>1.6471813319449011</v>
      </c>
      <c r="BF6" s="89">
        <f t="shared" si="2"/>
        <v>1.6542282644863775</v>
      </c>
      <c r="BG6" s="89">
        <f t="shared" si="2"/>
        <v>1.6613357521363403</v>
      </c>
      <c r="BH6" s="89">
        <f t="shared" si="2"/>
        <v>1.6685045787984811</v>
      </c>
      <c r="BI6" s="89">
        <f t="shared" si="2"/>
        <v>1.6757355419656146</v>
      </c>
      <c r="BJ6" s="89">
        <f t="shared" si="2"/>
        <v>1.6830294530154237</v>
      </c>
      <c r="BK6" s="89">
        <f t="shared" si="2"/>
        <v>1.690387137513961</v>
      </c>
      <c r="BL6" s="89">
        <f t="shared" si="2"/>
        <v>1.697809435527146</v>
      </c>
      <c r="BM6" s="89">
        <f t="shared" si="2"/>
        <v>1.7052972019405062</v>
      </c>
      <c r="BN6" s="89">
        <f t="shared" si="2"/>
        <v>1.7128513067874147</v>
      </c>
      <c r="BO6" s="89">
        <f t="shared" si="2"/>
        <v>1.7204726355860931</v>
      </c>
      <c r="BP6" s="89">
        <f t="shared" si="2"/>
        <v>1.7281620896856484</v>
      </c>
      <c r="BQ6" s="89">
        <f t="shared" si="2"/>
        <v>1.7359205866214344</v>
      </c>
      <c r="BR6" s="89">
        <f t="shared" si="2"/>
        <v>1.7437490604800268</v>
      </c>
      <c r="BS6" s="89">
        <f t="shared" si="2"/>
        <v>1.7516484622741175</v>
      </c>
      <c r="BT6" s="89">
        <f t="shared" si="2"/>
        <v>1.7596197603276478</v>
      </c>
      <c r="BU6" s="89">
        <f t="shared" si="2"/>
        <v>1.7676639406715033</v>
      </c>
      <c r="BV6" s="89">
        <f t="shared" si="2"/>
        <v>1.7757820074501141</v>
      </c>
      <c r="BW6" s="89">
        <f t="shared" si="2"/>
        <v>1.7839749833393082</v>
      </c>
      <c r="BX6" s="89">
        <f t="shared" si="2"/>
        <v>1.7922439099757883</v>
      </c>
      <c r="BY6" s="89">
        <f t="shared" si="2"/>
        <v>1.8005898483986069</v>
      </c>
      <c r="BZ6" s="89">
        <f t="shared" si="2"/>
        <v>1.8090138795030346</v>
      </c>
      <c r="CA6" s="89">
        <f t="shared" si="2"/>
        <v>1.8175171045072269</v>
      </c>
      <c r="CB6" s="89">
        <f t="shared" si="2"/>
        <v>1.8261006454321178</v>
      </c>
      <c r="CC6" s="89">
        <f t="shared" si="2"/>
        <v>1.8347656455949737</v>
      </c>
      <c r="CD6" s="89">
        <f t="shared" si="2"/>
        <v>1.8435132701170664</v>
      </c>
      <c r="CE6" s="89">
        <f t="shared" si="2"/>
        <v>1.8523447064459393</v>
      </c>
      <c r="CF6" s="89">
        <f t="shared" si="2"/>
        <v>1.8612611648927559</v>
      </c>
      <c r="CG6" s="89">
        <f t="shared" si="2"/>
        <v>1.8702638791852451</v>
      </c>
      <c r="CH6" s="89">
        <f t="shared" si="2"/>
        <v>1.879354107036769</v>
      </c>
      <c r="CI6" s="89">
        <f t="shared" si="2"/>
        <v>1.8885331307320699</v>
      </c>
      <c r="CJ6" s="89">
        <f t="shared" si="2"/>
        <v>1.8978022577302638</v>
      </c>
      <c r="CK6" s="89">
        <f t="shared" si="2"/>
        <v>1.9071628212856822</v>
      </c>
      <c r="CL6" s="89">
        <f t="shared" si="2"/>
        <v>1.9166161810871751</v>
      </c>
      <c r="CM6" s="89">
        <f t="shared" si="2"/>
        <v>1.9261637239165239</v>
      </c>
      <c r="CN6" s="89">
        <f t="shared" si="2"/>
        <v>1.9358068643266304</v>
      </c>
      <c r="CO6" s="89">
        <f t="shared" si="2"/>
        <v>1.9455470453401817</v>
      </c>
      <c r="CP6" s="89">
        <f t="shared" si="2"/>
        <v>1.9553857391695133</v>
      </c>
      <c r="CQ6" s="89">
        <f t="shared" si="2"/>
        <v>1.9653244479584246</v>
      </c>
      <c r="CR6" s="89">
        <f t="shared" si="2"/>
        <v>1.9753647045467344</v>
      </c>
      <c r="CS6" s="89">
        <f t="shared" si="2"/>
        <v>1.985508073258391</v>
      </c>
      <c r="CT6" s="89">
        <f t="shared" si="2"/>
        <v>1.9957561507139883</v>
      </c>
      <c r="CU6" s="89">
        <f t="shared" si="2"/>
        <v>2.0061105666685775</v>
      </c>
      <c r="CV6" s="89">
        <f t="shared" si="2"/>
        <v>2.0165729848756917</v>
      </c>
      <c r="CW6" s="89">
        <f t="shared" si="2"/>
        <v>2.027145103978552</v>
      </c>
      <c r="CX6" s="89">
        <f t="shared" si="2"/>
        <v>2.0378286584294552</v>
      </c>
      <c r="CY6" s="89">
        <f t="shared" si="2"/>
        <v>2.0486254194383822</v>
      </c>
      <c r="CZ6" s="89">
        <f t="shared" si="2"/>
        <v>2.0595371959519322</v>
      </c>
      <c r="DA6" s="89">
        <f t="shared" si="2"/>
        <v>2.0705658356636993</v>
      </c>
      <c r="DB6" s="89">
        <f t="shared" si="2"/>
        <v>2.0817132260572944</v>
      </c>
      <c r="DC6" s="89">
        <f t="shared" si="2"/>
        <v>2.092981295483237</v>
      </c>
      <c r="DD6" s="89">
        <f t="shared" si="2"/>
        <v>2.1043720142710152</v>
      </c>
      <c r="DE6" s="89">
        <f t="shared" ref="DE6:FP6" si="3">IF(DE55&lt;DD6,DD6,DE55)</f>
        <v>2.1158873958776541</v>
      </c>
      <c r="DF6" s="89">
        <f t="shared" si="3"/>
        <v>2.127529498074205</v>
      </c>
      <c r="DG6" s="89">
        <f t="shared" si="3"/>
        <v>2.1393004241716218</v>
      </c>
      <c r="DH6" s="89">
        <f t="shared" si="3"/>
        <v>2.1512023242875542</v>
      </c>
      <c r="DI6" s="89">
        <f t="shared" si="3"/>
        <v>2.1632373966556697</v>
      </c>
      <c r="DJ6" s="89">
        <f t="shared" si="3"/>
        <v>2.1754078889791684</v>
      </c>
      <c r="DK6" s="89">
        <f t="shared" si="3"/>
        <v>2.1877160998302481</v>
      </c>
      <c r="DL6" s="89">
        <f t="shared" si="3"/>
        <v>2.2001643800973478</v>
      </c>
      <c r="DM6" s="89">
        <f t="shared" si="3"/>
        <v>2.2127551344820846</v>
      </c>
      <c r="DN6" s="89">
        <f t="shared" si="3"/>
        <v>2.2254908230478829</v>
      </c>
      <c r="DO6" s="89">
        <f t="shared" si="3"/>
        <v>2.2383739628223926</v>
      </c>
      <c r="DP6" s="89">
        <f t="shared" si="3"/>
        <v>2.2514071294558926</v>
      </c>
      <c r="DQ6" s="89">
        <f t="shared" si="3"/>
        <v>2.2645929589379663</v>
      </c>
      <c r="DR6" s="89">
        <f t="shared" si="3"/>
        <v>2.2779341493748593</v>
      </c>
      <c r="DS6" s="89">
        <f t="shared" si="3"/>
        <v>2.2914334628300335</v>
      </c>
      <c r="DT6" s="89">
        <f t="shared" si="3"/>
        <v>2.3050937272305574</v>
      </c>
      <c r="DU6" s="89">
        <f t="shared" si="3"/>
        <v>2.3189178383420885</v>
      </c>
      <c r="DV6" s="89">
        <f t="shared" si="3"/>
        <v>2.3329087618153599</v>
      </c>
      <c r="DW6" s="89">
        <f t="shared" si="3"/>
        <v>2.3470695353071909</v>
      </c>
      <c r="DX6" s="89">
        <f t="shared" si="3"/>
        <v>2.3614032706792241</v>
      </c>
      <c r="DY6" s="89">
        <f t="shared" si="3"/>
        <v>2.3759131562777167</v>
      </c>
      <c r="DZ6" s="89">
        <f t="shared" si="3"/>
        <v>2.3906024592979134</v>
      </c>
      <c r="EA6" s="89">
        <f t="shared" si="3"/>
        <v>2.405474528236657</v>
      </c>
      <c r="EB6" s="89">
        <f t="shared" si="3"/>
        <v>2.4205327954371372</v>
      </c>
      <c r="EC6" s="89">
        <f t="shared" si="3"/>
        <v>2.4357807797298046</v>
      </c>
      <c r="ED6" s="89">
        <f t="shared" si="3"/>
        <v>2.4512220891737493</v>
      </c>
      <c r="EE6" s="89">
        <f t="shared" si="3"/>
        <v>2.4668604239030065</v>
      </c>
      <c r="EF6" s="89">
        <f t="shared" si="3"/>
        <v>2.4826995790825226</v>
      </c>
      <c r="EG6" s="89">
        <f t="shared" si="3"/>
        <v>2.4987434479787258</v>
      </c>
      <c r="EH6" s="89">
        <f t="shared" si="3"/>
        <v>2.5149960251499399</v>
      </c>
      <c r="EI6" s="89">
        <f t="shared" si="3"/>
        <v>2.5314614097621089</v>
      </c>
      <c r="EJ6" s="89">
        <f t="shared" si="3"/>
        <v>2.5481438090356385</v>
      </c>
      <c r="EK6" s="89">
        <f t="shared" si="3"/>
        <v>2.5650475418294181</v>
      </c>
      <c r="EL6" s="89">
        <f t="shared" si="3"/>
        <v>2.5821770423684587</v>
      </c>
      <c r="EM6" s="89">
        <f t="shared" si="3"/>
        <v>2.5995368641218879</v>
      </c>
      <c r="EN6" s="89">
        <f t="shared" si="3"/>
        <v>2.6171316838384384</v>
      </c>
      <c r="EO6" s="89">
        <f t="shared" si="3"/>
        <v>2.6349663057469304</v>
      </c>
      <c r="EP6" s="89">
        <f t="shared" si="3"/>
        <v>2.6530456659296875</v>
      </c>
      <c r="EQ6" s="89">
        <f t="shared" si="3"/>
        <v>2.6713748368772325</v>
      </c>
      <c r="ER6" s="89">
        <f t="shared" si="3"/>
        <v>2.6899590322331077</v>
      </c>
      <c r="ES6" s="89">
        <f t="shared" si="3"/>
        <v>2.708803611738126</v>
      </c>
      <c r="ET6" s="89">
        <f t="shared" si="3"/>
        <v>2.7279140863839233</v>
      </c>
      <c r="EU6" s="89">
        <f t="shared" si="3"/>
        <v>2.7472961237861928</v>
      </c>
      <c r="EV6" s="89">
        <f t="shared" si="3"/>
        <v>2.7669555537886388</v>
      </c>
      <c r="EW6" s="89">
        <f t="shared" si="3"/>
        <v>2.7868983743092581</v>
      </c>
      <c r="EX6" s="89">
        <f t="shared" si="3"/>
        <v>2.8071307574412931</v>
      </c>
      <c r="EY6" s="89">
        <f t="shared" si="3"/>
        <v>2.8276590558218659</v>
      </c>
      <c r="EZ6" s="89">
        <f t="shared" si="3"/>
        <v>2.8484898092821238</v>
      </c>
      <c r="FA6" s="89">
        <f t="shared" si="3"/>
        <v>2.8696297517934939</v>
      </c>
      <c r="FB6" s="89">
        <f t="shared" si="3"/>
        <v>2.8910858187255717</v>
      </c>
      <c r="FC6" s="89">
        <f t="shared" si="3"/>
        <v>2.9128651544320499</v>
      </c>
      <c r="FD6" s="89">
        <f t="shared" si="3"/>
        <v>2.9349751201821461</v>
      </c>
      <c r="FE6" s="89">
        <f t="shared" si="3"/>
        <v>2.9574233024559957</v>
      </c>
      <c r="FF6" s="89">
        <f t="shared" si="3"/>
        <v>2.9802175216236795</v>
      </c>
      <c r="FG6" s="89">
        <f t="shared" si="3"/>
        <v>3.003365841028713</v>
      </c>
      <c r="FH6" s="89">
        <f t="shared" si="3"/>
        <v>3.0268765764981911</v>
      </c>
      <c r="FI6" s="89">
        <f t="shared" si="3"/>
        <v>3.0507583063031207</v>
      </c>
      <c r="FJ6" s="89">
        <f t="shared" si="3"/>
        <v>3.0750198815940357</v>
      </c>
      <c r="FK6" s="89">
        <f t="shared" si="3"/>
        <v>3.0996704373385318</v>
      </c>
      <c r="FL6" s="89">
        <f t="shared" si="3"/>
        <v>3.1247194037891441</v>
      </c>
      <c r="FM6" s="89">
        <f t="shared" si="3"/>
        <v>3.1501765185117852</v>
      </c>
      <c r="FN6" s="89">
        <f t="shared" si="3"/>
        <v>3.1760518390070001</v>
      </c>
      <c r="FO6" s="89">
        <f t="shared" si="3"/>
        <v>3.202355755958378</v>
      </c>
      <c r="FP6" s="89">
        <f t="shared" si="3"/>
        <v>3.2290990071448173</v>
      </c>
      <c r="FQ6" s="89">
        <f t="shared" ref="FQ6:IB6" si="4">IF(FQ55&lt;FP6,FP6,FQ55)</f>
        <v>3.2562926920557396</v>
      </c>
      <c r="FR6" s="89">
        <f t="shared" si="4"/>
        <v>3.2839482872510799</v>
      </c>
      <c r="FS6" s="89">
        <f t="shared" si="4"/>
        <v>3.3120776625106774</v>
      </c>
      <c r="FT6" s="89">
        <f t="shared" si="4"/>
        <v>3.3406930978208402</v>
      </c>
      <c r="FU6" s="89">
        <f t="shared" si="4"/>
        <v>3.3698073012491223</v>
      </c>
      <c r="FV6" s="89">
        <f t="shared" si="4"/>
        <v>3.3994334277620095</v>
      </c>
      <c r="FW6" s="89">
        <f t="shared" si="4"/>
        <v>3.4295850990440213</v>
      </c>
      <c r="FX6" s="89">
        <f t="shared" si="4"/>
        <v>3.4602764243809969</v>
      </c>
      <c r="FY6" s="89">
        <f t="shared" si="4"/>
        <v>3.4915220226747952</v>
      </c>
      <c r="FZ6" s="89">
        <f t="shared" si="4"/>
        <v>3.5233370456616062</v>
      </c>
      <c r="GA6" s="89">
        <f t="shared" si="4"/>
        <v>3.5557372024113292</v>
      </c>
      <c r="GB6" s="89">
        <f t="shared" si="4"/>
        <v>3.5887387851912638</v>
      </c>
      <c r="GC6" s="89">
        <f t="shared" si="4"/>
        <v>3.6223586967835617</v>
      </c>
      <c r="GD6" s="89">
        <f t="shared" si="4"/>
        <v>3.656614479352704</v>
      </c>
      <c r="GE6" s="89">
        <f t="shared" si="4"/>
        <v>3.6915243449665507</v>
      </c>
      <c r="GF6" s="89">
        <f t="shared" si="4"/>
        <v>3.7271072078825833</v>
      </c>
      <c r="GG6" s="89">
        <f t="shared" si="4"/>
        <v>3.7633827187195492</v>
      </c>
      <c r="GH6" s="89">
        <f t="shared" si="4"/>
        <v>3.8003713006442807</v>
      </c>
      <c r="GI6" s="89">
        <f t="shared" si="4"/>
        <v>3.8380941877136507</v>
      </c>
      <c r="GJ6" s="89">
        <f t="shared" si="4"/>
        <v>3.8765734655229669</v>
      </c>
      <c r="GK6" s="89">
        <f t="shared" si="4"/>
        <v>3.9158321143242563</v>
      </c>
      <c r="GL6" s="89">
        <f t="shared" si="4"/>
        <v>3.955894054791369</v>
      </c>
      <c r="GM6" s="89">
        <f t="shared" si="4"/>
        <v>3.9967841966233681</v>
      </c>
      <c r="GN6" s="89">
        <f t="shared" si="4"/>
        <v>4.038528490193765</v>
      </c>
      <c r="GO6" s="89">
        <f t="shared" si="4"/>
        <v>4.0811539814705826</v>
      </c>
      <c r="GP6" s="89">
        <f t="shared" si="4"/>
        <v>4.1246888704515428</v>
      </c>
      <c r="GQ6" s="89">
        <f t="shared" si="4"/>
        <v>4.1691625733796167</v>
      </c>
      <c r="GR6" s="89">
        <f t="shared" si="4"/>
        <v>4.2146057890274511</v>
      </c>
      <c r="GS6" s="89">
        <f t="shared" si="4"/>
        <v>4.2610505693644738</v>
      </c>
      <c r="GT6" s="89">
        <f t="shared" si="4"/>
        <v>4.308530394948578</v>
      </c>
      <c r="GU6" s="89">
        <f t="shared" si="4"/>
        <v>4.3570802554150063</v>
      </c>
      <c r="GV6" s="89">
        <f t="shared" si="4"/>
        <v>4.4067367354691225</v>
      </c>
      <c r="GW6" s="89">
        <f t="shared" si="4"/>
        <v>4.4575381068271618</v>
      </c>
      <c r="GX6" s="89">
        <f t="shared" si="4"/>
        <v>4.5095244265905992</v>
      </c>
      <c r="GY6" s="89">
        <f t="shared" si="4"/>
        <v>4.5627376425855051</v>
      </c>
      <c r="GZ6" s="89">
        <f t="shared" si="4"/>
        <v>4.6172217062491239</v>
      </c>
      <c r="HA6" s="89">
        <f t="shared" si="4"/>
        <v>4.6730226937021131</v>
      </c>
      <c r="HB6" s="89">
        <f t="shared" si="4"/>
        <v>4.7301889357074396</v>
      </c>
      <c r="HC6" s="89">
        <f t="shared" si="4"/>
        <v>4.7887711572863108</v>
      </c>
      <c r="HD6" s="89">
        <f t="shared" si="4"/>
        <v>4.8488226278388771</v>
      </c>
      <c r="HE6" s="89">
        <f t="shared" si="4"/>
        <v>4.910399322703487</v>
      </c>
      <c r="HF6" s="89">
        <f t="shared" si="4"/>
        <v>4.9735600971844516</v>
      </c>
      <c r="HG6" s="89">
        <f t="shared" si="4"/>
        <v>5.0383668741855505</v>
      </c>
      <c r="HH6" s="89">
        <f t="shared" si="4"/>
        <v>5.1048848467067032</v>
      </c>
      <c r="HI6" s="89">
        <f t="shared" si="4"/>
        <v>5.1731826965957461</v>
      </c>
      <c r="HJ6" s="89">
        <f t="shared" si="4"/>
        <v>5.243332831098324</v>
      </c>
      <c r="HK6" s="89">
        <f t="shared" si="4"/>
        <v>5.3154116389185226</v>
      </c>
      <c r="HL6" s="89">
        <f t="shared" si="4"/>
        <v>5.3894997676939083</v>
      </c>
      <c r="HM6" s="89">
        <f t="shared" si="4"/>
        <v>5.4656824250038563</v>
      </c>
      <c r="HN6" s="89">
        <f t="shared" si="4"/>
        <v>5.5440497052731477</v>
      </c>
      <c r="HO6" s="89">
        <f t="shared" si="4"/>
        <v>5.6246969452076181</v>
      </c>
      <c r="HP6" s="89">
        <f t="shared" si="4"/>
        <v>5.7077251107101086</v>
      </c>
      <c r="HQ6" s="89">
        <f t="shared" si="4"/>
        <v>5.7932412185782445</v>
      </c>
      <c r="HR6" s="89">
        <f t="shared" si="4"/>
        <v>5.8813587966874286</v>
      </c>
      <c r="HS6" s="89">
        <f t="shared" si="4"/>
        <v>5.9721983868198896</v>
      </c>
      <c r="HT6" s="89">
        <f t="shared" si="4"/>
        <v>6.0658880948229896</v>
      </c>
      <c r="HU6" s="89">
        <f t="shared" si="4"/>
        <v>6.1625641933769222</v>
      </c>
      <c r="HV6" s="89">
        <f t="shared" si="4"/>
        <v>6.2623717833362376</v>
      </c>
      <c r="HW6" s="89">
        <f t="shared" si="4"/>
        <v>6.3654655203949986</v>
      </c>
      <c r="HX6" s="89">
        <f t="shared" si="4"/>
        <v>6.4720104147293007</v>
      </c>
      <c r="HY6" s="89">
        <f t="shared" si="4"/>
        <v>6.5821827123131138</v>
      </c>
      <c r="HZ6" s="89">
        <f t="shared" si="4"/>
        <v>6.6961708678082408</v>
      </c>
      <c r="IA6" s="89">
        <f t="shared" si="4"/>
        <v>6.8141766203249281</v>
      </c>
      <c r="IB6" s="89">
        <f t="shared" si="4"/>
        <v>6.9364161849709793</v>
      </c>
      <c r="IC6" s="89">
        <f t="shared" ref="IC6:IN6" si="5">IF(IC55&lt;IB6,IB6,IC55)</f>
        <v>7.0631215749948009</v>
      </c>
      <c r="ID6" s="89">
        <f t="shared" si="5"/>
        <v>7.1945420715318127</v>
      </c>
      <c r="IE6" s="89">
        <f t="shared" si="5"/>
        <v>7.3309458605433653</v>
      </c>
      <c r="IF6" s="89">
        <f t="shared" si="5"/>
        <v>7.4726218595661038</v>
      </c>
      <c r="IG6" s="89">
        <f t="shared" si="5"/>
        <v>7.6198817604552938</v>
      </c>
      <c r="IH6" s="89">
        <f t="shared" si="5"/>
        <v>7.7730623185167111</v>
      </c>
      <c r="II6" s="89">
        <f t="shared" si="5"/>
        <v>7.9325279234099142</v>
      </c>
      <c r="IJ6" s="89">
        <f t="shared" si="5"/>
        <v>8.0986734931345783</v>
      </c>
      <c r="IK6" s="89">
        <f t="shared" si="5"/>
        <v>8.2719277394816402</v>
      </c>
      <c r="IL6" s="89">
        <f t="shared" si="5"/>
        <v>8.4527568617923841</v>
      </c>
      <c r="IM6" s="89">
        <f t="shared" si="5"/>
        <v>8.6416687360315905</v>
      </c>
      <c r="IN6" s="89">
        <f t="shared" si="5"/>
        <v>8.8392176784351548</v>
      </c>
      <c r="IO6" s="89">
        <f>IF(IO55&lt;IN6,IN6,IO55)</f>
        <v>9.0460098778266644</v>
      </c>
      <c r="IP6" s="89">
        <f t="shared" ref="IP6:IR6" si="6">IF(IP55&lt;IO6,IO6,IP55)</f>
        <v>9.2627096087301464</v>
      </c>
      <c r="IQ6" s="89">
        <f t="shared" si="6"/>
        <v>9.2627096087301464</v>
      </c>
      <c r="IR6" s="89">
        <f t="shared" si="6"/>
        <v>9.2627096087301464</v>
      </c>
    </row>
    <row r="7" spans="2:252" ht="12.6" customHeight="1" x14ac:dyDescent="0.25">
      <c r="B7" s="19"/>
      <c r="C7" s="16" t="s">
        <v>78</v>
      </c>
      <c r="D7" s="40">
        <v>50000</v>
      </c>
      <c r="E7" s="24"/>
      <c r="F7" s="16" t="s">
        <v>80</v>
      </c>
      <c r="G7" s="40">
        <v>350</v>
      </c>
      <c r="H7" s="21"/>
      <c r="I7" s="16" t="s">
        <v>78</v>
      </c>
      <c r="J7" s="40">
        <v>50000</v>
      </c>
      <c r="K7" s="22"/>
      <c r="L7" s="2"/>
      <c r="M7" s="2"/>
      <c r="N7" s="2"/>
      <c r="O7" s="2"/>
      <c r="P7" s="100" t="s">
        <v>32</v>
      </c>
      <c r="Q7" s="100"/>
      <c r="R7" s="89">
        <f t="shared" ref="R7" si="7">R68</f>
        <v>0</v>
      </c>
      <c r="S7" s="89">
        <f>IF(S68&lt;R7,R7,S68)</f>
        <v>1.2148434318163306</v>
      </c>
      <c r="T7" s="89">
        <f t="shared" ref="T7:AR7" si="8">IF(T68&lt;S7,S7,T68)</f>
        <v>1.2186723008859888</v>
      </c>
      <c r="U7" s="89">
        <f t="shared" si="8"/>
        <v>1.2225253814536812</v>
      </c>
      <c r="V7" s="89">
        <f t="shared" si="8"/>
        <v>1.2264029038965312</v>
      </c>
      <c r="W7" s="89">
        <f t="shared" si="8"/>
        <v>1.2303051015237403</v>
      </c>
      <c r="X7" s="89">
        <f t="shared" si="8"/>
        <v>1.2342322106233821</v>
      </c>
      <c r="Y7" s="89">
        <f t="shared" si="8"/>
        <v>1.2381844705100993</v>
      </c>
      <c r="Z7" s="89">
        <f t="shared" si="8"/>
        <v>1.242162123573715</v>
      </c>
      <c r="AA7" s="89">
        <f t="shared" si="8"/>
        <v>1.2461654153287902</v>
      </c>
      <c r="AB7" s="89">
        <f t="shared" si="8"/>
        <v>1.2501945944651351</v>
      </c>
      <c r="AC7" s="89">
        <f t="shared" si="8"/>
        <v>1.2542499128993123</v>
      </c>
      <c r="AD7" s="89">
        <f t="shared" si="8"/>
        <v>1.2583316258271369</v>
      </c>
      <c r="AE7" s="89">
        <f t="shared" si="8"/>
        <v>1.2624399917772118</v>
      </c>
      <c r="AF7" s="89">
        <f t="shared" si="8"/>
        <v>1.2665752726655111</v>
      </c>
      <c r="AG7" s="89">
        <f t="shared" si="8"/>
        <v>1.2707377338510424</v>
      </c>
      <c r="AH7" s="89">
        <f t="shared" si="8"/>
        <v>1.2749276441926078</v>
      </c>
      <c r="AI7" s="89">
        <f t="shared" si="8"/>
        <v>1.2791452761066948</v>
      </c>
      <c r="AJ7" s="89">
        <f t="shared" si="8"/>
        <v>1.2833909056265147</v>
      </c>
      <c r="AK7" s="89">
        <f t="shared" si="8"/>
        <v>1.2876648124622287</v>
      </c>
      <c r="AL7" s="89">
        <f t="shared" si="8"/>
        <v>1.2919672800623723</v>
      </c>
      <c r="AM7" s="89">
        <f t="shared" si="8"/>
        <v>1.2962985956765229</v>
      </c>
      <c r="AN7" s="89">
        <f t="shared" si="8"/>
        <v>1.3006590504192275</v>
      </c>
      <c r="AO7" s="89">
        <f t="shared" si="8"/>
        <v>1.3050489393352269</v>
      </c>
      <c r="AP7" s="89">
        <f t="shared" si="8"/>
        <v>1.3094685614660044</v>
      </c>
      <c r="AQ7" s="89">
        <f t="shared" si="8"/>
        <v>1.3139182199176933</v>
      </c>
      <c r="AR7" s="89">
        <f t="shared" si="8"/>
        <v>1.3183982219303694</v>
      </c>
      <c r="AS7" s="89">
        <f t="shared" ref="AS7:DD7" si="9">IF(AS68&lt;AR7,AR7,AS68)</f>
        <v>1.3229088789487713</v>
      </c>
      <c r="AT7" s="89">
        <f t="shared" si="9"/>
        <v>1.3274505066944724</v>
      </c>
      <c r="AU7" s="89">
        <f t="shared" si="9"/>
        <v>1.3320234252395498</v>
      </c>
      <c r="AV7" s="89">
        <f t="shared" si="9"/>
        <v>1.3366279590817747</v>
      </c>
      <c r="AW7" s="89">
        <f t="shared" si="9"/>
        <v>1.3412644372213756</v>
      </c>
      <c r="AX7" s="89">
        <f t="shared" si="9"/>
        <v>1.3459331932393956</v>
      </c>
      <c r="AY7" s="89">
        <f t="shared" si="9"/>
        <v>1.3506345653777019</v>
      </c>
      <c r="AZ7" s="89">
        <f t="shared" si="9"/>
        <v>1.3553688966206683</v>
      </c>
      <c r="BA7" s="89">
        <f t="shared" si="9"/>
        <v>1.3601365347785901</v>
      </c>
      <c r="BB7" s="89">
        <f t="shared" si="9"/>
        <v>1.3649378325728585</v>
      </c>
      <c r="BC7" s="89">
        <f t="shared" si="9"/>
        <v>1.3697731477229522</v>
      </c>
      <c r="BD7" s="89">
        <f t="shared" si="9"/>
        <v>1.3746428430352777</v>
      </c>
      <c r="BE7" s="89">
        <f t="shared" si="9"/>
        <v>1.3795472864939184</v>
      </c>
      <c r="BF7" s="89">
        <f t="shared" si="9"/>
        <v>1.3844868513533259</v>
      </c>
      <c r="BG7" s="89">
        <f t="shared" si="9"/>
        <v>1.3894619162330182</v>
      </c>
      <c r="BH7" s="89">
        <f t="shared" si="9"/>
        <v>1.394472865214317</v>
      </c>
      <c r="BI7" s="89">
        <f t="shared" si="9"/>
        <v>1.3995200879391974</v>
      </c>
      <c r="BJ7" s="89">
        <f t="shared" si="9"/>
        <v>1.4046039797112797</v>
      </c>
      <c r="BK7" s="89">
        <f t="shared" si="9"/>
        <v>1.4097249415990427</v>
      </c>
      <c r="BL7" s="89">
        <f t="shared" si="9"/>
        <v>1.4148833805412919</v>
      </c>
      <c r="BM7" s="89">
        <f t="shared" si="9"/>
        <v>1.4200797094549604</v>
      </c>
      <c r="BN7" s="89">
        <f t="shared" si="9"/>
        <v>1.4253143473452881</v>
      </c>
      <c r="BO7" s="89">
        <f t="shared" si="9"/>
        <v>1.4305877194184518</v>
      </c>
      <c r="BP7" s="89">
        <f t="shared" si="9"/>
        <v>1.4359002571966983</v>
      </c>
      <c r="BQ7" s="89">
        <f t="shared" si="9"/>
        <v>1.4412523986360612</v>
      </c>
      <c r="BR7" s="89">
        <f t="shared" si="9"/>
        <v>1.4466445882467105</v>
      </c>
      <c r="BS7" s="89">
        <f t="shared" si="9"/>
        <v>1.4520772772160226</v>
      </c>
      <c r="BT7" s="89">
        <f t="shared" si="9"/>
        <v>1.4575509235344266</v>
      </c>
      <c r="BU7" s="89">
        <f t="shared" si="9"/>
        <v>1.463065992124114</v>
      </c>
      <c r="BV7" s="89">
        <f t="shared" si="9"/>
        <v>1.4686229549706753</v>
      </c>
      <c r="BW7" s="89">
        <f t="shared" si="9"/>
        <v>1.4742222912577547</v>
      </c>
      <c r="BX7" s="89">
        <f t="shared" si="9"/>
        <v>1.4798644875047897</v>
      </c>
      <c r="BY7" s="89">
        <f t="shared" si="9"/>
        <v>1.4855500377079334</v>
      </c>
      <c r="BZ7" s="89">
        <f t="shared" si="9"/>
        <v>1.4912794434842291</v>
      </c>
      <c r="CA7" s="89">
        <f t="shared" si="9"/>
        <v>1.4970532142191442</v>
      </c>
      <c r="CB7" s="89">
        <f t="shared" si="9"/>
        <v>1.5028718672175341</v>
      </c>
      <c r="CC7" s="89">
        <f t="shared" si="9"/>
        <v>1.5087359278581509</v>
      </c>
      <c r="CD7" s="89">
        <f t="shared" si="9"/>
        <v>1.5146459297517731</v>
      </c>
      <c r="CE7" s="89">
        <f t="shared" si="9"/>
        <v>1.5206024149030759</v>
      </c>
      <c r="CF7" s="89">
        <f t="shared" si="9"/>
        <v>1.5266059338763285</v>
      </c>
      <c r="CG7" s="89">
        <f t="shared" si="9"/>
        <v>1.5326570459650382</v>
      </c>
      <c r="CH7" s="89">
        <f t="shared" si="9"/>
        <v>1.5387563193656388</v>
      </c>
      <c r="CI7" s="89">
        <f t="shared" si="9"/>
        <v>1.5449043313553505</v>
      </c>
      <c r="CJ7" s="89">
        <f t="shared" si="9"/>
        <v>1.551101668474312</v>
      </c>
      <c r="CK7" s="89">
        <f t="shared" si="9"/>
        <v>1.5573489267121223</v>
      </c>
      <c r="CL7" s="89">
        <f t="shared" si="9"/>
        <v>1.5636467116989012</v>
      </c>
      <c r="CM7" s="89">
        <f t="shared" si="9"/>
        <v>1.5699956389010117</v>
      </c>
      <c r="CN7" s="89">
        <f t="shared" si="9"/>
        <v>1.5763963338215616</v>
      </c>
      <c r="CO7" s="89">
        <f t="shared" si="9"/>
        <v>1.58284943220584</v>
      </c>
      <c r="CP7" s="89">
        <f t="shared" si="9"/>
        <v>1.5893555802518091</v>
      </c>
      <c r="CQ7" s="89">
        <f t="shared" si="9"/>
        <v>1.5959154348258191</v>
      </c>
      <c r="CR7" s="89">
        <f t="shared" si="9"/>
        <v>1.6025296636836786</v>
      </c>
      <c r="CS7" s="89">
        <f t="shared" si="9"/>
        <v>1.6091989456972522</v>
      </c>
      <c r="CT7" s="89">
        <f t="shared" si="9"/>
        <v>1.6159239710867339</v>
      </c>
      <c r="CU7" s="89">
        <f t="shared" si="9"/>
        <v>1.6227054416587756</v>
      </c>
      <c r="CV7" s="89">
        <f t="shared" si="9"/>
        <v>1.6295440710506288</v>
      </c>
      <c r="CW7" s="89">
        <f t="shared" si="9"/>
        <v>1.6364405849804955</v>
      </c>
      <c r="CX7" s="89">
        <f t="shared" si="9"/>
        <v>1.6433957215042527</v>
      </c>
      <c r="CY7" s="89">
        <f t="shared" si="9"/>
        <v>1.6504102312787627</v>
      </c>
      <c r="CZ7" s="89">
        <f t="shared" si="9"/>
        <v>1.6574848778319444</v>
      </c>
      <c r="DA7" s="89">
        <f t="shared" si="9"/>
        <v>1.6646204378398315</v>
      </c>
      <c r="DB7" s="89">
        <f t="shared" si="9"/>
        <v>1.6718177014108078</v>
      </c>
      <c r="DC7" s="89">
        <f t="shared" si="9"/>
        <v>1.6790774723772575</v>
      </c>
      <c r="DD7" s="89">
        <f t="shared" si="9"/>
        <v>1.6864005685948396</v>
      </c>
      <c r="DE7" s="89">
        <f t="shared" ref="DE7:FP7" si="10">IF(DE68&lt;DD7,DD7,DE68)</f>
        <v>1.6937878222496352</v>
      </c>
      <c r="DF7" s="89">
        <f t="shared" si="10"/>
        <v>1.7012400801733953</v>
      </c>
      <c r="DG7" s="89">
        <f t="shared" si="10"/>
        <v>1.708758204167157</v>
      </c>
      <c r="DH7" s="89">
        <f t="shared" si="10"/>
        <v>1.7163430713334666</v>
      </c>
      <c r="DI7" s="89">
        <f t="shared" si="10"/>
        <v>1.7239955744175044</v>
      </c>
      <c r="DJ7" s="89">
        <f t="shared" si="10"/>
        <v>1.7317166221573608</v>
      </c>
      <c r="DK7" s="89">
        <f t="shared" si="10"/>
        <v>1.7395071396437816</v>
      </c>
      <c r="DL7" s="89">
        <f t="shared" si="10"/>
        <v>1.7473680686896551</v>
      </c>
      <c r="DM7" s="89">
        <f t="shared" si="10"/>
        <v>1.7553003682095745</v>
      </c>
      <c r="DN7" s="89">
        <f t="shared" si="10"/>
        <v>1.7633050146097733</v>
      </c>
      <c r="DO7" s="89">
        <f t="shared" si="10"/>
        <v>1.7713830021887929</v>
      </c>
      <c r="DP7" s="89">
        <f t="shared" si="10"/>
        <v>1.7795353435491994</v>
      </c>
      <c r="DQ7" s="89">
        <f t="shared" si="10"/>
        <v>1.7877630700207359</v>
      </c>
      <c r="DR7" s="89">
        <f t="shared" si="10"/>
        <v>1.7960672320952553</v>
      </c>
      <c r="DS7" s="89">
        <f t="shared" si="10"/>
        <v>1.804448899873843</v>
      </c>
      <c r="DT7" s="89">
        <f t="shared" si="10"/>
        <v>1.8129091635265064</v>
      </c>
      <c r="DU7" s="89">
        <f t="shared" si="10"/>
        <v>1.8214491337648684</v>
      </c>
      <c r="DV7" s="89">
        <f t="shared" si="10"/>
        <v>1.8300699423282725</v>
      </c>
      <c r="DW7" s="89">
        <f t="shared" si="10"/>
        <v>1.8387727424837697</v>
      </c>
      <c r="DX7" s="89">
        <f t="shared" si="10"/>
        <v>1.8475587095404284</v>
      </c>
      <c r="DY7" s="89">
        <f t="shared" si="10"/>
        <v>1.8564290413784701</v>
      </c>
      <c r="DZ7" s="89">
        <f t="shared" si="10"/>
        <v>1.8653849589937108</v>
      </c>
      <c r="EA7" s="89">
        <f t="shared" si="10"/>
        <v>1.8744277070578497</v>
      </c>
      <c r="EB7" s="89">
        <f t="shared" si="10"/>
        <v>1.8835585544951206</v>
      </c>
      <c r="EC7" s="89">
        <f t="shared" si="10"/>
        <v>1.8927787950758939</v>
      </c>
      <c r="ED7" s="89">
        <f t="shared" si="10"/>
        <v>1.9020897480277856</v>
      </c>
      <c r="EE7" s="89">
        <f t="shared" si="10"/>
        <v>1.9114927586649049</v>
      </c>
      <c r="EF7" s="89">
        <f t="shared" si="10"/>
        <v>1.9209891990358456</v>
      </c>
      <c r="EG7" s="89">
        <f t="shared" si="10"/>
        <v>1.9305804685911041</v>
      </c>
      <c r="EH7" s="89">
        <f t="shared" si="10"/>
        <v>1.940267994870577</v>
      </c>
      <c r="EI7" s="89">
        <f t="shared" si="10"/>
        <v>1.9500532342118753</v>
      </c>
      <c r="EJ7" s="89">
        <f t="shared" si="10"/>
        <v>1.9599376724801689</v>
      </c>
      <c r="EK7" s="89">
        <f t="shared" si="10"/>
        <v>1.9699228258203516</v>
      </c>
      <c r="EL7" s="89">
        <f t="shared" si="10"/>
        <v>1.9800102414323055</v>
      </c>
      <c r="EM7" s="89">
        <f t="shared" si="10"/>
        <v>1.9902014983701162</v>
      </c>
      <c r="EN7" s="89">
        <f t="shared" si="10"/>
        <v>2.0004982083660909</v>
      </c>
      <c r="EO7" s="89">
        <f t="shared" si="10"/>
        <v>2.0109020166804936</v>
      </c>
      <c r="EP7" s="89">
        <f t="shared" si="10"/>
        <v>2.0214146029779307</v>
      </c>
      <c r="EQ7" s="89">
        <f t="shared" si="10"/>
        <v>2.0320376822313722</v>
      </c>
      <c r="ER7" s="89">
        <f t="shared" si="10"/>
        <v>2.0427730056548259</v>
      </c>
      <c r="ES7" s="89">
        <f t="shared" si="10"/>
        <v>2.0536223616657399</v>
      </c>
      <c r="ET7" s="89">
        <f t="shared" si="10"/>
        <v>2.0645875768782251</v>
      </c>
      <c r="EU7" s="89">
        <f t="shared" si="10"/>
        <v>2.0756705171282825</v>
      </c>
      <c r="EV7" s="89">
        <f t="shared" si="10"/>
        <v>2.0868730885322169</v>
      </c>
      <c r="EW7" s="89">
        <f t="shared" si="10"/>
        <v>2.0981972385795209</v>
      </c>
      <c r="EX7" s="89">
        <f t="shared" si="10"/>
        <v>2.1096449572615277</v>
      </c>
      <c r="EY7" s="89">
        <f t="shared" si="10"/>
        <v>2.1212182782372198</v>
      </c>
      <c r="EZ7" s="89">
        <f t="shared" si="10"/>
        <v>2.1329192800376169</v>
      </c>
      <c r="FA7" s="89">
        <f t="shared" si="10"/>
        <v>2.1447500873102543</v>
      </c>
      <c r="FB7" s="89">
        <f t="shared" si="10"/>
        <v>2.1567128721052997</v>
      </c>
      <c r="FC7" s="89">
        <f t="shared" si="10"/>
        <v>2.1688098552049619</v>
      </c>
      <c r="FD7" s="89">
        <f t="shared" si="10"/>
        <v>2.1810433074978848</v>
      </c>
      <c r="FE7" s="89">
        <f t="shared" si="10"/>
        <v>2.1934155514003248</v>
      </c>
      <c r="FF7" s="89">
        <f t="shared" si="10"/>
        <v>2.2059289623259715</v>
      </c>
      <c r="FG7" s="89">
        <f t="shared" si="10"/>
        <v>2.2185859702063726</v>
      </c>
      <c r="FH7" s="89">
        <f t="shared" si="10"/>
        <v>2.2313890610639979</v>
      </c>
      <c r="FI7" s="89">
        <f t="shared" si="10"/>
        <v>2.2443407786400948</v>
      </c>
      <c r="FJ7" s="89">
        <f t="shared" si="10"/>
        <v>2.2574437260795572</v>
      </c>
      <c r="FK7" s="89">
        <f t="shared" si="10"/>
        <v>2.2707005676751701</v>
      </c>
      <c r="FL7" s="89">
        <f t="shared" si="10"/>
        <v>2.2841140306736669</v>
      </c>
      <c r="FM7" s="89">
        <f t="shared" si="10"/>
        <v>2.2976869071461872</v>
      </c>
      <c r="FN7" s="89">
        <f t="shared" si="10"/>
        <v>2.3114220559258154</v>
      </c>
      <c r="FO7" s="89">
        <f t="shared" si="10"/>
        <v>2.3253224046150374</v>
      </c>
      <c r="FP7" s="89">
        <f t="shared" si="10"/>
        <v>2.3393909516660614</v>
      </c>
      <c r="FQ7" s="89">
        <f t="shared" ref="FQ7:IB7" si="11">IF(FQ68&lt;FP7,FP7,FQ68)</f>
        <v>2.3536307685371267</v>
      </c>
      <c r="FR7" s="89">
        <f t="shared" si="11"/>
        <v>2.3680450019280359</v>
      </c>
      <c r="FS7" s="89">
        <f t="shared" si="11"/>
        <v>2.3826368760983487</v>
      </c>
      <c r="FT7" s="89">
        <f t="shared" si="11"/>
        <v>2.397409695271806</v>
      </c>
      <c r="FU7" s="89">
        <f t="shared" si="11"/>
        <v>2.4123668461307708</v>
      </c>
      <c r="FV7" s="89">
        <f t="shared" si="11"/>
        <v>2.4275118004046168</v>
      </c>
      <c r="FW7" s="89">
        <f t="shared" si="11"/>
        <v>2.442848117556248</v>
      </c>
      <c r="FX7" s="89">
        <f t="shared" si="11"/>
        <v>2.4583794475710872</v>
      </c>
      <c r="FY7" s="89">
        <f t="shared" si="11"/>
        <v>2.4741095338531505</v>
      </c>
      <c r="FZ7" s="89">
        <f t="shared" si="11"/>
        <v>2.4900422162330091</v>
      </c>
      <c r="GA7" s="89">
        <f t="shared" si="11"/>
        <v>2.5061814340927429</v>
      </c>
      <c r="GB7" s="89">
        <f t="shared" si="11"/>
        <v>2.5225312296131972</v>
      </c>
      <c r="GC7" s="89">
        <f t="shared" si="11"/>
        <v>2.5390957511491941</v>
      </c>
      <c r="GD7" s="89">
        <f t="shared" si="11"/>
        <v>2.5558792567385953</v>
      </c>
      <c r="GE7" s="89">
        <f t="shared" si="11"/>
        <v>2.5728861177514708</v>
      </c>
      <c r="GF7" s="89">
        <f t="shared" si="11"/>
        <v>2.5901208226859209</v>
      </c>
      <c r="GG7" s="89">
        <f t="shared" si="11"/>
        <v>2.6075879811175025</v>
      </c>
      <c r="GH7" s="89">
        <f t="shared" si="11"/>
        <v>2.6252923278095261</v>
      </c>
      <c r="GI7" s="89">
        <f t="shared" si="11"/>
        <v>2.6432387269919602</v>
      </c>
      <c r="GJ7" s="89">
        <f t="shared" si="11"/>
        <v>2.661432176817025</v>
      </c>
      <c r="GK7" s="89">
        <f t="shared" si="11"/>
        <v>2.679877814000089</v>
      </c>
      <c r="GL7" s="89">
        <f t="shared" si="11"/>
        <v>2.698580918654883</v>
      </c>
      <c r="GM7" s="89">
        <f t="shared" si="11"/>
        <v>2.7175469193326256</v>
      </c>
      <c r="GN7" s="89">
        <f t="shared" si="11"/>
        <v>2.7367813982751326</v>
      </c>
      <c r="GO7" s="89">
        <f t="shared" si="11"/>
        <v>2.756290096892613</v>
      </c>
      <c r="GP7" s="89">
        <f t="shared" si="11"/>
        <v>2.7760789214774242</v>
      </c>
      <c r="GQ7" s="89">
        <f t="shared" si="11"/>
        <v>2.7961539491657477</v>
      </c>
      <c r="GR7" s="89">
        <f t="shared" si="11"/>
        <v>2.8165214341598053</v>
      </c>
      <c r="GS7" s="89">
        <f t="shared" si="11"/>
        <v>2.8371878142240274</v>
      </c>
      <c r="GT7" s="89">
        <f t="shared" si="11"/>
        <v>2.8581597174693112</v>
      </c>
      <c r="GU7" s="89">
        <f t="shared" si="11"/>
        <v>2.8794439694404268</v>
      </c>
      <c r="GV7" s="89">
        <f t="shared" si="11"/>
        <v>2.9010476005224537</v>
      </c>
      <c r="GW7" s="89">
        <f t="shared" si="11"/>
        <v>2.9229778536831641</v>
      </c>
      <c r="GX7" s="89">
        <f t="shared" si="11"/>
        <v>2.945242192569232</v>
      </c>
      <c r="GY7" s="89">
        <f t="shared" si="11"/>
        <v>2.967848309975313</v>
      </c>
      <c r="GZ7" s="89">
        <f t="shared" si="11"/>
        <v>2.9908041367061502</v>
      </c>
      <c r="HA7" s="89">
        <f t="shared" si="11"/>
        <v>3.0141178508531805</v>
      </c>
      <c r="HB7" s="89">
        <f t="shared" si="11"/>
        <v>3.037797887508412</v>
      </c>
      <c r="HC7" s="89">
        <f t="shared" si="11"/>
        <v>3.0618529489398369</v>
      </c>
      <c r="HD7" s="89">
        <f t="shared" si="11"/>
        <v>3.0862920152541347</v>
      </c>
      <c r="HE7" s="89">
        <f t="shared" si="11"/>
        <v>3.1111243555741468</v>
      </c>
      <c r="HF7" s="89">
        <f t="shared" si="11"/>
        <v>3.1363595397603161</v>
      </c>
      <c r="HG7" s="89">
        <f t="shared" si="11"/>
        <v>3.1620074507072617</v>
      </c>
      <c r="HH7" s="89">
        <f t="shared" si="11"/>
        <v>3.1880782972486537</v>
      </c>
      <c r="HI7" s="89">
        <f t="shared" si="11"/>
        <v>3.2145826277058132</v>
      </c>
      <c r="HJ7" s="89">
        <f t="shared" si="11"/>
        <v>3.2415313441177904</v>
      </c>
      <c r="HK7" s="89">
        <f t="shared" si="11"/>
        <v>3.2689357171932776</v>
      </c>
      <c r="HL7" s="89">
        <f t="shared" si="11"/>
        <v>3.296807402027401</v>
      </c>
      <c r="HM7" s="89">
        <f t="shared" si="11"/>
        <v>3.3251584546294786</v>
      </c>
      <c r="HN7" s="89">
        <f t="shared" si="11"/>
        <v>3.3540013493109431</v>
      </c>
      <c r="HO7" s="89">
        <f t="shared" si="11"/>
        <v>3.3833489969861543</v>
      </c>
      <c r="HP7" s="89">
        <f t="shared" si="11"/>
        <v>3.4132147644424675</v>
      </c>
      <c r="HQ7" s="89">
        <f t="shared" si="11"/>
        <v>3.4436124946400297</v>
      </c>
      <c r="HR7" s="89">
        <f t="shared" si="11"/>
        <v>3.4745565281060262</v>
      </c>
      <c r="HS7" s="89">
        <f t="shared" si="11"/>
        <v>3.506061725492891</v>
      </c>
      <c r="HT7" s="89">
        <f t="shared" si="11"/>
        <v>3.538143491374989</v>
      </c>
      <c r="HU7" s="89">
        <f t="shared" si="11"/>
        <v>3.5708177993638825</v>
      </c>
      <c r="HV7" s="89">
        <f t="shared" si="11"/>
        <v>3.6041012186281574</v>
      </c>
      <c r="HW7" s="89">
        <f t="shared" si="11"/>
        <v>3.6380109419103692</v>
      </c>
      <c r="HX7" s="89">
        <f t="shared" si="11"/>
        <v>3.6725648151406007</v>
      </c>
      <c r="HY7" s="89">
        <f t="shared" si="11"/>
        <v>3.7077813687538406</v>
      </c>
      <c r="HZ7" s="89">
        <f t="shared" si="11"/>
        <v>3.7436798508266178</v>
      </c>
      <c r="IA7" s="89">
        <f t="shared" si="11"/>
        <v>3.7802802621574365</v>
      </c>
      <c r="IB7" s="89">
        <f t="shared" si="11"/>
        <v>3.8176033934253089</v>
      </c>
      <c r="IC7" s="89">
        <f t="shared" ref="IC7:IN7" si="12">IF(IC68&lt;IB7,IB7,IC68)</f>
        <v>3.8556708645714797</v>
      </c>
      <c r="ID7" s="89">
        <f t="shared" si="12"/>
        <v>3.8945051665610455</v>
      </c>
      <c r="IE7" s="89">
        <f t="shared" si="12"/>
        <v>3.9341297056940112</v>
      </c>
      <c r="IF7" s="89">
        <f t="shared" si="12"/>
        <v>3.9745688506491792</v>
      </c>
      <c r="IG7" s="89">
        <f t="shared" si="12"/>
        <v>4.0158479824595918</v>
      </c>
      <c r="IH7" s="89">
        <f t="shared" si="12"/>
        <v>4.057993547634859</v>
      </c>
      <c r="II7" s="89">
        <f t="shared" si="12"/>
        <v>4.1010331146640233</v>
      </c>
      <c r="IJ7" s="89">
        <f t="shared" si="12"/>
        <v>4.1449954341526212</v>
      </c>
      <c r="IK7" s="89">
        <f t="shared" si="12"/>
        <v>4.1899105028696102</v>
      </c>
      <c r="IL7" s="89">
        <f t="shared" si="12"/>
        <v>4.2358096320039804</v>
      </c>
      <c r="IM7" s="89">
        <f t="shared" si="12"/>
        <v>4.2827255199574239</v>
      </c>
      <c r="IN7" s="89">
        <f t="shared" si="12"/>
        <v>4.330692330028711</v>
      </c>
      <c r="IO7" s="89">
        <f>IF(IO68&lt;IN7,IN7,IO68)</f>
        <v>4.3797457733776124</v>
      </c>
      <c r="IP7" s="89">
        <f t="shared" ref="IP7:IR7" si="13">IF(IP68&lt;IO7,IO7,IP68)</f>
        <v>4.4299231976910391</v>
      </c>
      <c r="IQ7" s="89">
        <f t="shared" si="13"/>
        <v>4.4299231976910391</v>
      </c>
      <c r="IR7" s="89">
        <f t="shared" si="13"/>
        <v>4.4299231976910391</v>
      </c>
    </row>
    <row r="8" spans="2:252" ht="12.6" customHeight="1" x14ac:dyDescent="0.25">
      <c r="B8" s="19"/>
      <c r="C8" s="17"/>
      <c r="D8" s="26"/>
      <c r="E8" s="25"/>
      <c r="F8" s="21"/>
      <c r="G8" s="21"/>
      <c r="H8" s="21"/>
      <c r="I8" s="16" t="s">
        <v>82</v>
      </c>
      <c r="J8" s="40">
        <v>6</v>
      </c>
      <c r="K8" s="22"/>
      <c r="L8" s="2"/>
      <c r="M8" s="2"/>
      <c r="N8" s="2"/>
      <c r="O8" s="2"/>
      <c r="P8" s="100" t="s">
        <v>33</v>
      </c>
      <c r="Q8" s="100"/>
      <c r="R8" s="89">
        <f t="shared" ref="R8" si="14">R81</f>
        <v>0</v>
      </c>
      <c r="S8" s="89">
        <f>IF(S81&lt;R8,R8,S81)</f>
        <v>1.0577829113346913</v>
      </c>
      <c r="T8" s="89">
        <f t="shared" ref="T8:AR8" si="15">IF(T81&lt;S8,S8,T81)</f>
        <v>1.0606845682587094</v>
      </c>
      <c r="U8" s="89">
        <f t="shared" si="15"/>
        <v>1.0636021883309394</v>
      </c>
      <c r="V8" s="89">
        <f t="shared" si="15"/>
        <v>1.0665359036439976</v>
      </c>
      <c r="W8" s="89">
        <f t="shared" si="15"/>
        <v>1.0694858477519287</v>
      </c>
      <c r="X8" s="89">
        <f t="shared" si="15"/>
        <v>1.072452155690468</v>
      </c>
      <c r="Y8" s="89">
        <f t="shared" si="15"/>
        <v>1.0754349639976515</v>
      </c>
      <c r="Z8" s="89">
        <f t="shared" si="15"/>
        <v>1.0784344107347608</v>
      </c>
      <c r="AA8" s="89">
        <f t="shared" si="15"/>
        <v>1.0814506355076292</v>
      </c>
      <c r="AB8" s="89">
        <f t="shared" si="15"/>
        <v>1.084483779488298</v>
      </c>
      <c r="AC8" s="89">
        <f t="shared" si="15"/>
        <v>1.0875339854370449</v>
      </c>
      <c r="AD8" s="89">
        <f t="shared" si="15"/>
        <v>1.0906013977247797</v>
      </c>
      <c r="AE8" s="89">
        <f t="shared" si="15"/>
        <v>1.0936861623558252</v>
      </c>
      <c r="AF8" s="89">
        <f t="shared" si="15"/>
        <v>1.0967884269910806</v>
      </c>
      <c r="AG8" s="89">
        <f t="shared" si="15"/>
        <v>1.0999083409715857</v>
      </c>
      <c r="AH8" s="89">
        <f t="shared" si="15"/>
        <v>1.103046055342483</v>
      </c>
      <c r="AI8" s="89">
        <f t="shared" si="15"/>
        <v>1.1062017228773959</v>
      </c>
      <c r="AJ8" s="89">
        <f t="shared" si="15"/>
        <v>1.1093754981032227</v>
      </c>
      <c r="AK8" s="89">
        <f t="shared" si="15"/>
        <v>1.1125675373253621</v>
      </c>
      <c r="AL8" s="89">
        <f t="shared" si="15"/>
        <v>1.1157779986533711</v>
      </c>
      <c r="AM8" s="89">
        <f t="shared" si="15"/>
        <v>1.1190070420270748</v>
      </c>
      <c r="AN8" s="89">
        <f t="shared" si="15"/>
        <v>1.1222548292431227</v>
      </c>
      <c r="AO8" s="89">
        <f t="shared" si="15"/>
        <v>1.1255215239820175</v>
      </c>
      <c r="AP8" s="89">
        <f t="shared" si="15"/>
        <v>1.1288072918356091</v>
      </c>
      <c r="AQ8" s="89">
        <f t="shared" si="15"/>
        <v>1.132112300335079</v>
      </c>
      <c r="AR8" s="89">
        <f t="shared" si="15"/>
        <v>1.1354367189794117</v>
      </c>
      <c r="AS8" s="89">
        <f t="shared" ref="AS8:DD8" si="16">IF(AS81&lt;AR8,AR8,AS81)</f>
        <v>1.1387807192643737</v>
      </c>
      <c r="AT8" s="89">
        <f t="shared" si="16"/>
        <v>1.142144474712002</v>
      </c>
      <c r="AU8" s="89">
        <f t="shared" si="16"/>
        <v>1.145528160900622</v>
      </c>
      <c r="AV8" s="89">
        <f t="shared" si="16"/>
        <v>1.1489319554953941</v>
      </c>
      <c r="AW8" s="89">
        <f t="shared" si="16"/>
        <v>1.1523560382794131</v>
      </c>
      <c r="AX8" s="89">
        <f t="shared" si="16"/>
        <v>1.1558005911853595</v>
      </c>
      <c r="AY8" s="89">
        <f t="shared" si="16"/>
        <v>1.1592657983277255</v>
      </c>
      <c r="AZ8" s="89">
        <f t="shared" si="16"/>
        <v>1.1627518460356172</v>
      </c>
      <c r="BA8" s="89">
        <f t="shared" si="16"/>
        <v>1.1662589228861555</v>
      </c>
      <c r="BB8" s="89">
        <f t="shared" si="16"/>
        <v>1.1697872197384782</v>
      </c>
      <c r="BC8" s="89">
        <f t="shared" si="16"/>
        <v>1.1733369297683669</v>
      </c>
      <c r="BD8" s="89">
        <f t="shared" si="16"/>
        <v>1.1769082485034998</v>
      </c>
      <c r="BE8" s="89">
        <f t="shared" si="16"/>
        <v>1.1805013738593573</v>
      </c>
      <c r="BF8" s="89">
        <f t="shared" si="16"/>
        <v>1.1841165061757795</v>
      </c>
      <c r="BG8" s="89">
        <f t="shared" si="16"/>
        <v>1.1877538482542063</v>
      </c>
      <c r="BH8" s="89">
        <f t="shared" si="16"/>
        <v>1.1914136053955966</v>
      </c>
      <c r="BI8" s="89">
        <f t="shared" si="16"/>
        <v>1.1950959854390601</v>
      </c>
      <c r="BJ8" s="89">
        <f t="shared" si="16"/>
        <v>1.1988011988011982</v>
      </c>
      <c r="BK8" s="89">
        <f t="shared" si="16"/>
        <v>1.2025294585161888</v>
      </c>
      <c r="BL8" s="89">
        <f t="shared" si="16"/>
        <v>1.2062809802766121</v>
      </c>
      <c r="BM8" s="89">
        <f t="shared" si="16"/>
        <v>1.2100559824750508</v>
      </c>
      <c r="BN8" s="89">
        <f t="shared" si="16"/>
        <v>1.2138546862464676</v>
      </c>
      <c r="BO8" s="89">
        <f t="shared" si="16"/>
        <v>1.2176773155113889</v>
      </c>
      <c r="BP8" s="89">
        <f t="shared" si="16"/>
        <v>1.2215240970199017</v>
      </c>
      <c r="BQ8" s="89">
        <f t="shared" si="16"/>
        <v>1.2253952603964924</v>
      </c>
      <c r="BR8" s="89">
        <f t="shared" si="16"/>
        <v>1.2292910381857352</v>
      </c>
      <c r="BS8" s="89">
        <f t="shared" si="16"/>
        <v>1.2332116658988619</v>
      </c>
      <c r="BT8" s="89">
        <f t="shared" si="16"/>
        <v>1.2371573820612172</v>
      </c>
      <c r="BU8" s="89">
        <f t="shared" si="16"/>
        <v>1.2411284282606363</v>
      </c>
      <c r="BV8" s="89">
        <f t="shared" si="16"/>
        <v>1.2451250491967503</v>
      </c>
      <c r="BW8" s="89">
        <f t="shared" si="16"/>
        <v>1.2491474927312531</v>
      </c>
      <c r="BX8" s="89">
        <f t="shared" si="16"/>
        <v>1.2531960099391399</v>
      </c>
      <c r="BY8" s="89">
        <f t="shared" si="16"/>
        <v>1.2572708551609517</v>
      </c>
      <c r="BZ8" s="89">
        <f t="shared" si="16"/>
        <v>1.2613722860560359</v>
      </c>
      <c r="CA8" s="89">
        <f t="shared" si="16"/>
        <v>1.2655005636568595</v>
      </c>
      <c r="CB8" s="89">
        <f t="shared" si="16"/>
        <v>1.2696559524243851</v>
      </c>
      <c r="CC8" s="89">
        <f t="shared" si="16"/>
        <v>1.2738387203045491</v>
      </c>
      <c r="CD8" s="89">
        <f t="shared" si="16"/>
        <v>1.2780491387858524</v>
      </c>
      <c r="CE8" s="89">
        <f t="shared" si="16"/>
        <v>1.2822874829581037</v>
      </c>
      <c r="CF8" s="89">
        <f t="shared" si="16"/>
        <v>1.2865540315723305</v>
      </c>
      <c r="CG8" s="89">
        <f t="shared" si="16"/>
        <v>1.2908490671018946</v>
      </c>
      <c r="CH8" s="89">
        <f t="shared" si="16"/>
        <v>1.2951728758048298</v>
      </c>
      <c r="CI8" s="89">
        <f t="shared" si="16"/>
        <v>1.2995257477874445</v>
      </c>
      <c r="CJ8" s="89">
        <f t="shared" si="16"/>
        <v>1.3039079770692033</v>
      </c>
      <c r="CK8" s="89">
        <f t="shared" si="16"/>
        <v>1.3083198616489331</v>
      </c>
      <c r="CL8" s="89">
        <f t="shared" si="16"/>
        <v>1.3127617035723707</v>
      </c>
      <c r="CM8" s="89">
        <f t="shared" si="16"/>
        <v>1.3172338090010967</v>
      </c>
      <c r="CN8" s="89">
        <f t="shared" si="16"/>
        <v>1.3217364882828808</v>
      </c>
      <c r="CO8" s="89">
        <f t="shared" si="16"/>
        <v>1.3262700560234753</v>
      </c>
      <c r="CP8" s="89">
        <f t="shared" si="16"/>
        <v>1.3308348311598901</v>
      </c>
      <c r="CQ8" s="89">
        <f t="shared" si="16"/>
        <v>1.3354311370351881</v>
      </c>
      <c r="CR8" s="89">
        <f t="shared" si="16"/>
        <v>1.3400593014748341</v>
      </c>
      <c r="CS8" s="89">
        <f t="shared" si="16"/>
        <v>1.344719656864638</v>
      </c>
      <c r="CT8" s="89">
        <f t="shared" si="16"/>
        <v>1.3494125402303294</v>
      </c>
      <c r="CU8" s="89">
        <f t="shared" si="16"/>
        <v>1.3541382933188049</v>
      </c>
      <c r="CV8" s="89">
        <f t="shared" si="16"/>
        <v>1.3588972626810873</v>
      </c>
      <c r="CW8" s="89">
        <f t="shared" si="16"/>
        <v>1.3636897997570423</v>
      </c>
      <c r="CX8" s="89">
        <f t="shared" si="16"/>
        <v>1.3685162609618926</v>
      </c>
      <c r="CY8" s="89">
        <f t="shared" si="16"/>
        <v>1.3733770077745753</v>
      </c>
      <c r="CZ8" s="89">
        <f t="shared" si="16"/>
        <v>1.3782724068279917</v>
      </c>
      <c r="DA8" s="89">
        <f t="shared" si="16"/>
        <v>1.3832028300011909</v>
      </c>
      <c r="DB8" s="89">
        <f t="shared" si="16"/>
        <v>1.3881686545135412</v>
      </c>
      <c r="DC8" s="89">
        <f t="shared" si="16"/>
        <v>1.3931702630209359</v>
      </c>
      <c r="DD8" s="89">
        <f t="shared" si="16"/>
        <v>1.3982080437140889</v>
      </c>
      <c r="DE8" s="89">
        <f t="shared" ref="DE8:FP8" si="17">IF(DE81&lt;DD8,DD8,DE81)</f>
        <v>1.4032823904189669</v>
      </c>
      <c r="DF8" s="89">
        <f t="shared" si="17"/>
        <v>1.4083937026994195</v>
      </c>
      <c r="DG8" s="89">
        <f t="shared" si="17"/>
        <v>1.4135423859620602</v>
      </c>
      <c r="DH8" s="89">
        <f t="shared" si="17"/>
        <v>1.4187288515634537</v>
      </c>
      <c r="DI8" s="89">
        <f t="shared" si="17"/>
        <v>1.4239535169196758</v>
      </c>
      <c r="DJ8" s="89">
        <f t="shared" si="17"/>
        <v>1.4292168056182988</v>
      </c>
      <c r="DK8" s="89">
        <f t="shared" si="17"/>
        <v>1.4345191475328727</v>
      </c>
      <c r="DL8" s="89">
        <f t="shared" si="17"/>
        <v>1.4398609789399626</v>
      </c>
      <c r="DM8" s="89">
        <f t="shared" si="17"/>
        <v>1.4452427426388119</v>
      </c>
      <c r="DN8" s="89">
        <f t="shared" si="17"/>
        <v>1.4506648880736985</v>
      </c>
      <c r="DO8" s="89">
        <f t="shared" si="17"/>
        <v>1.4561278714590549</v>
      </c>
      <c r="DP8" s="89">
        <f t="shared" si="17"/>
        <v>1.4616321559074279</v>
      </c>
      <c r="DQ8" s="89">
        <f t="shared" si="17"/>
        <v>1.4671782115603504</v>
      </c>
      <c r="DR8" s="89">
        <f t="shared" si="17"/>
        <v>1.4727665157222036</v>
      </c>
      <c r="DS8" s="89">
        <f t="shared" si="17"/>
        <v>1.4783975529971516</v>
      </c>
      <c r="DT8" s="89">
        <f t="shared" si="17"/>
        <v>1.4840718154292272</v>
      </c>
      <c r="DU8" s="89">
        <f t="shared" si="17"/>
        <v>1.4897898026456591</v>
      </c>
      <c r="DV8" s="89">
        <f t="shared" si="17"/>
        <v>1.4955520220035219</v>
      </c>
      <c r="DW8" s="89">
        <f t="shared" si="17"/>
        <v>1.5013589887398053</v>
      </c>
      <c r="DX8" s="89">
        <f t="shared" si="17"/>
        <v>1.5072112261249924</v>
      </c>
      <c r="DY8" s="89">
        <f t="shared" si="17"/>
        <v>1.5131092656202421</v>
      </c>
      <c r="DZ8" s="89">
        <f t="shared" si="17"/>
        <v>1.5190536470382796</v>
      </c>
      <c r="EA8" s="89">
        <f t="shared" si="17"/>
        <v>1.5250449187080917</v>
      </c>
      <c r="EB8" s="89">
        <f t="shared" si="17"/>
        <v>1.5310836376435366</v>
      </c>
      <c r="EC8" s="89">
        <f t="shared" si="17"/>
        <v>1.5371703697159744</v>
      </c>
      <c r="ED8" s="89">
        <f t="shared" si="17"/>
        <v>1.543305689831032</v>
      </c>
      <c r="EE8" s="89">
        <f t="shared" si="17"/>
        <v>1.5494901821096194</v>
      </c>
      <c r="EF8" s="89">
        <f t="shared" si="17"/>
        <v>1.555724440073313</v>
      </c>
      <c r="EG8" s="89">
        <f t="shared" si="17"/>
        <v>1.5620090668342359</v>
      </c>
      <c r="EH8" s="89">
        <f t="shared" si="17"/>
        <v>1.5683446752895551</v>
      </c>
      <c r="EI8" s="89">
        <f t="shared" si="17"/>
        <v>1.5747318883207357</v>
      </c>
      <c r="EJ8" s="89">
        <f t="shared" si="17"/>
        <v>1.58117133899768</v>
      </c>
      <c r="EK8" s="89">
        <f t="shared" si="17"/>
        <v>1.5876636707878979</v>
      </c>
      <c r="EL8" s="89">
        <f t="shared" si="17"/>
        <v>1.5942095377708523</v>
      </c>
      <c r="EM8" s="89">
        <f t="shared" si="17"/>
        <v>1.6008096048576261</v>
      </c>
      <c r="EN8" s="89">
        <f t="shared" si="17"/>
        <v>1.6074645480160716</v>
      </c>
      <c r="EO8" s="89">
        <f t="shared" si="17"/>
        <v>1.6141750545015972</v>
      </c>
      <c r="EP8" s="89">
        <f t="shared" si="17"/>
        <v>1.62094182309376</v>
      </c>
      <c r="EQ8" s="89">
        <f t="shared" si="17"/>
        <v>1.627765564338834</v>
      </c>
      <c r="ER8" s="89">
        <f t="shared" si="17"/>
        <v>1.6346470007985312</v>
      </c>
      <c r="ES8" s="89">
        <f t="shared" si="17"/>
        <v>1.6415868673050582</v>
      </c>
      <c r="ET8" s="89">
        <f t="shared" si="17"/>
        <v>1.6485859112226979</v>
      </c>
      <c r="EU8" s="89">
        <f t="shared" si="17"/>
        <v>1.6556448927161107</v>
      </c>
      <c r="EV8" s="89">
        <f t="shared" si="17"/>
        <v>1.6627645850255592</v>
      </c>
      <c r="EW8" s="89">
        <f t="shared" si="17"/>
        <v>1.6699457747492648</v>
      </c>
      <c r="EX8" s="89">
        <f t="shared" si="17"/>
        <v>1.6771892621331113</v>
      </c>
      <c r="EY8" s="89">
        <f t="shared" si="17"/>
        <v>1.6844958613679233</v>
      </c>
      <c r="EZ8" s="89">
        <f t="shared" si="17"/>
        <v>1.6918664008945463</v>
      </c>
      <c r="FA8" s="89">
        <f t="shared" si="17"/>
        <v>1.6993017237169745</v>
      </c>
      <c r="FB8" s="89">
        <f t="shared" si="17"/>
        <v>1.7068026877237688</v>
      </c>
      <c r="FC8" s="89">
        <f t="shared" si="17"/>
        <v>1.7143701660180266</v>
      </c>
      <c r="FD8" s="89">
        <f t="shared" si="17"/>
        <v>1.722005047256169</v>
      </c>
      <c r="FE8" s="89">
        <f t="shared" si="17"/>
        <v>1.7297082359958209</v>
      </c>
      <c r="FF8" s="89">
        <f t="shared" si="17"/>
        <v>1.7374806530530689</v>
      </c>
      <c r="FG8" s="89">
        <f t="shared" si="17"/>
        <v>1.7453232358693975</v>
      </c>
      <c r="FH8" s="89">
        <f t="shared" si="17"/>
        <v>1.7532369388886049</v>
      </c>
      <c r="FI8" s="89">
        <f t="shared" si="17"/>
        <v>1.7612227339440212</v>
      </c>
      <c r="FJ8" s="89">
        <f t="shared" si="17"/>
        <v>1.7692816106563585</v>
      </c>
      <c r="FK8" s="89">
        <f t="shared" si="17"/>
        <v>1.7774145768425309</v>
      </c>
      <c r="FL8" s="89">
        <f t="shared" si="17"/>
        <v>1.7856226589358055</v>
      </c>
      <c r="FM8" s="89">
        <f t="shared" si="17"/>
        <v>1.7939069024176459</v>
      </c>
      <c r="FN8" s="89">
        <f t="shared" si="17"/>
        <v>1.8022683722616351</v>
      </c>
      <c r="FO8" s="89">
        <f t="shared" si="17"/>
        <v>1.8107081533898699</v>
      </c>
      <c r="FP8" s="89">
        <f t="shared" si="17"/>
        <v>1.8192273511422399</v>
      </c>
      <c r="FQ8" s="89">
        <f t="shared" ref="FQ8:IB8" si="18">IF(FQ81&lt;FP8,FP8,FQ81)</f>
        <v>1.827827091759016</v>
      </c>
      <c r="FR8" s="89">
        <f t="shared" si="18"/>
        <v>1.8365085228771918</v>
      </c>
      <c r="FS8" s="89">
        <f t="shared" si="18"/>
        <v>1.8452728140410364</v>
      </c>
      <c r="FT8" s="89">
        <f t="shared" si="18"/>
        <v>1.8541211572273379</v>
      </c>
      <c r="FU8" s="89">
        <f t="shared" si="18"/>
        <v>1.8630547673858291</v>
      </c>
      <c r="FV8" s="89">
        <f t="shared" si="18"/>
        <v>1.8720748829953144</v>
      </c>
      <c r="FW8" s="89">
        <f t="shared" si="18"/>
        <v>1.881182766636029</v>
      </c>
      <c r="FX8" s="89">
        <f t="shared" si="18"/>
        <v>1.8903797055787874</v>
      </c>
      <c r="FY8" s="89">
        <f t="shared" si="18"/>
        <v>1.8996670123915005</v>
      </c>
      <c r="FZ8" s="89">
        <f t="shared" si="18"/>
        <v>1.9090460255636568</v>
      </c>
      <c r="GA8" s="89">
        <f t="shared" si="18"/>
        <v>1.9185181101493962</v>
      </c>
      <c r="GB8" s="89">
        <f t="shared" si="18"/>
        <v>1.9280846584298241</v>
      </c>
      <c r="GC8" s="89">
        <f t="shared" si="18"/>
        <v>1.9377470905952388</v>
      </c>
      <c r="GD8" s="89">
        <f t="shared" si="18"/>
        <v>1.9475068554479766</v>
      </c>
      <c r="GE8" s="89">
        <f t="shared" si="18"/>
        <v>1.957365431126604</v>
      </c>
      <c r="GF8" s="89">
        <f t="shared" si="18"/>
        <v>1.9673243258522184</v>
      </c>
      <c r="GG8" s="89">
        <f t="shared" si="18"/>
        <v>1.977385078697647</v>
      </c>
      <c r="GH8" s="89">
        <f t="shared" si="18"/>
        <v>1.9875492603803693</v>
      </c>
      <c r="GI8" s="89">
        <f t="shared" si="18"/>
        <v>1.9978184740800211</v>
      </c>
      <c r="GJ8" s="89">
        <f t="shared" si="18"/>
        <v>2.0081943562813716</v>
      </c>
      <c r="GK8" s="89">
        <f t="shared" si="18"/>
        <v>2.0186785776437079</v>
      </c>
      <c r="GL8" s="89">
        <f t="shared" si="18"/>
        <v>2.0292728438975964</v>
      </c>
      <c r="GM8" s="89">
        <f t="shared" si="18"/>
        <v>2.0399788967700263</v>
      </c>
      <c r="GN8" s="89">
        <f t="shared" si="18"/>
        <v>2.0507985149389993</v>
      </c>
      <c r="GO8" s="89">
        <f t="shared" si="18"/>
        <v>2.0617335150186551</v>
      </c>
      <c r="GP8" s="89">
        <f t="shared" si="18"/>
        <v>2.0727857525760842</v>
      </c>
      <c r="GQ8" s="89">
        <f t="shared" si="18"/>
        <v>2.0839571231810212</v>
      </c>
      <c r="GR8" s="89">
        <f t="shared" si="18"/>
        <v>2.0952495634896668</v>
      </c>
      <c r="GS8" s="89">
        <f t="shared" si="18"/>
        <v>2.1066650523639368</v>
      </c>
      <c r="GT8" s="89">
        <f t="shared" si="18"/>
        <v>2.1182056120275043</v>
      </c>
      <c r="GU8" s="89">
        <f t="shared" si="18"/>
        <v>2.1298733092600446</v>
      </c>
      <c r="GV8" s="89">
        <f t="shared" si="18"/>
        <v>2.1416702566311692</v>
      </c>
      <c r="GW8" s="89">
        <f t="shared" si="18"/>
        <v>2.1535986137755967</v>
      </c>
      <c r="GX8" s="89">
        <f t="shared" si="18"/>
        <v>2.1656605887111748</v>
      </c>
      <c r="GY8" s="89">
        <f t="shared" si="18"/>
        <v>2.1778584392014433</v>
      </c>
      <c r="GZ8" s="89">
        <f t="shared" si="18"/>
        <v>2.1901944741645076</v>
      </c>
      <c r="HA8" s="89">
        <f t="shared" si="18"/>
        <v>2.2026710551300628</v>
      </c>
      <c r="HB8" s="89">
        <f t="shared" si="18"/>
        <v>2.2152905977465056</v>
      </c>
      <c r="HC8" s="89">
        <f t="shared" si="18"/>
        <v>2.2280555733401535</v>
      </c>
      <c r="HD8" s="89">
        <f t="shared" si="18"/>
        <v>2.240968510528679</v>
      </c>
      <c r="HE8" s="89">
        <f t="shared" si="18"/>
        <v>2.2540319968909808</v>
      </c>
      <c r="HF8" s="89">
        <f t="shared" si="18"/>
        <v>2.2672486806958014</v>
      </c>
      <c r="HG8" s="89">
        <f t="shared" si="18"/>
        <v>2.2806212726915165</v>
      </c>
      <c r="HH8" s="89">
        <f t="shared" si="18"/>
        <v>2.2941525479596447</v>
      </c>
      <c r="HI8" s="89">
        <f t="shared" si="18"/>
        <v>2.3078453478347272</v>
      </c>
      <c r="HJ8" s="89">
        <f t="shared" si="18"/>
        <v>2.3217025818933781</v>
      </c>
      <c r="HK8" s="89">
        <f t="shared" si="18"/>
        <v>2.335727230015427</v>
      </c>
      <c r="HL8" s="89">
        <f t="shared" si="18"/>
        <v>2.3499223445202135</v>
      </c>
      <c r="HM8" s="89">
        <f t="shared" si="18"/>
        <v>2.3642910523812652</v>
      </c>
      <c r="HN8" s="89">
        <f t="shared" si="18"/>
        <v>2.3788365575227179</v>
      </c>
      <c r="HO8" s="89">
        <f t="shared" si="18"/>
        <v>2.3935621432010343</v>
      </c>
      <c r="HP8" s="89">
        <f t="shared" si="18"/>
        <v>2.4084711744757308</v>
      </c>
      <c r="HQ8" s="89">
        <f t="shared" si="18"/>
        <v>2.4235671007730226</v>
      </c>
      <c r="HR8" s="89">
        <f t="shared" si="18"/>
        <v>2.4388534585464874</v>
      </c>
      <c r="HS8" s="89">
        <f t="shared" si="18"/>
        <v>2.4543338740390599</v>
      </c>
      <c r="HT8" s="89">
        <f t="shared" si="18"/>
        <v>2.4700120661508858</v>
      </c>
      <c r="HU8" s="89">
        <f t="shared" si="18"/>
        <v>2.4858918494178033</v>
      </c>
      <c r="HV8" s="89">
        <f t="shared" si="18"/>
        <v>2.5019771371054587</v>
      </c>
      <c r="HW8" s="89">
        <f t="shared" si="18"/>
        <v>2.5182719444243302</v>
      </c>
      <c r="HX8" s="89">
        <f t="shared" si="18"/>
        <v>2.5347803918712084</v>
      </c>
      <c r="HY8" s="89">
        <f t="shared" si="18"/>
        <v>2.5515067087029708</v>
      </c>
      <c r="HZ8" s="89">
        <f t="shared" si="18"/>
        <v>2.5684552365488091</v>
      </c>
      <c r="IA8" s="89">
        <f t="shared" si="18"/>
        <v>2.5856304331673834</v>
      </c>
      <c r="IB8" s="89">
        <f t="shared" si="18"/>
        <v>2.6030368763557341</v>
      </c>
      <c r="IC8" s="89">
        <f t="shared" ref="IC8:IN8" si="19">IF(IC81&lt;IB8,IB8,IC81)</f>
        <v>2.6206792680171556</v>
      </c>
      <c r="ID8" s="89">
        <f t="shared" si="19"/>
        <v>2.6385624383956179</v>
      </c>
      <c r="IE8" s="89">
        <f t="shared" si="19"/>
        <v>2.6566913504847549</v>
      </c>
      <c r="IF8" s="89">
        <f t="shared" si="19"/>
        <v>2.6750711046198634</v>
      </c>
      <c r="IG8" s="89">
        <f t="shared" si="19"/>
        <v>2.693706943261847</v>
      </c>
      <c r="IH8" s="89">
        <f t="shared" si="19"/>
        <v>2.7126042559825239</v>
      </c>
      <c r="II8" s="89">
        <f t="shared" si="19"/>
        <v>2.7317685846612605</v>
      </c>
      <c r="IJ8" s="89">
        <f t="shared" si="19"/>
        <v>2.7512056289034543</v>
      </c>
      <c r="IK8" s="89">
        <f t="shared" si="19"/>
        <v>2.770921251691997</v>
      </c>
      <c r="IL8" s="89">
        <f t="shared" si="19"/>
        <v>2.7909214852834863</v>
      </c>
      <c r="IM8" s="89">
        <f t="shared" si="19"/>
        <v>2.8112125373616434</v>
      </c>
      <c r="IN8" s="89">
        <f t="shared" si="19"/>
        <v>2.8318007974611263</v>
      </c>
      <c r="IO8" s="89">
        <f>IF(IO81&lt;IN8,IN8,IO81)</f>
        <v>2.8526928436756931</v>
      </c>
      <c r="IP8" s="89">
        <f t="shared" ref="IP8:IR8" si="20">IF(IP81&lt;IO8,IO8,IP81)</f>
        <v>2.8738954496655196</v>
      </c>
      <c r="IQ8" s="89">
        <f t="shared" si="20"/>
        <v>2.8738954496655196</v>
      </c>
      <c r="IR8" s="89">
        <f t="shared" si="20"/>
        <v>2.8738954496655196</v>
      </c>
    </row>
    <row r="9" spans="2:252" ht="13.5" customHeight="1" x14ac:dyDescent="0.25">
      <c r="B9" s="19"/>
      <c r="C9" s="19"/>
      <c r="D9" s="28"/>
      <c r="E9" s="24"/>
      <c r="F9" s="21"/>
      <c r="G9" s="21"/>
      <c r="H9" s="21"/>
      <c r="I9" s="103" t="s">
        <v>8</v>
      </c>
      <c r="J9" s="104"/>
      <c r="K9" s="22"/>
      <c r="L9" s="2"/>
      <c r="M9" s="2"/>
      <c r="N9" s="2"/>
      <c r="O9" s="2"/>
      <c r="P9" s="101"/>
      <c r="Q9" s="102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</row>
    <row r="10" spans="2:252" ht="12.6" customHeight="1" x14ac:dyDescent="0.25">
      <c r="B10" s="19"/>
      <c r="C10" s="19"/>
      <c r="D10" s="64"/>
      <c r="E10" s="21"/>
      <c r="F10" s="21"/>
      <c r="G10" s="21"/>
      <c r="H10" s="21"/>
      <c r="I10" s="27" t="s">
        <v>85</v>
      </c>
      <c r="J10" s="28">
        <f>J51</f>
        <v>7142.8571428571449</v>
      </c>
      <c r="K10" s="22"/>
      <c r="L10" s="2"/>
      <c r="M10" s="2"/>
      <c r="N10" s="2"/>
      <c r="O10" s="2"/>
      <c r="P10" s="100" t="s">
        <v>62</v>
      </c>
      <c r="Q10" s="100"/>
      <c r="R10" s="69">
        <f t="shared" ref="R10:CB10" si="21">R58</f>
        <v>0</v>
      </c>
      <c r="S10" s="69">
        <f t="shared" si="21"/>
        <v>45.273149468366803</v>
      </c>
      <c r="T10" s="69">
        <f t="shared" si="21"/>
        <v>90.712900868783862</v>
      </c>
      <c r="U10" s="69">
        <f t="shared" si="21"/>
        <v>136.32048489636216</v>
      </c>
      <c r="V10" s="69">
        <f t="shared" si="21"/>
        <v>182.09714593355781</v>
      </c>
      <c r="W10" s="69">
        <f t="shared" si="21"/>
        <v>228.04414225389522</v>
      </c>
      <c r="X10" s="69">
        <f t="shared" si="21"/>
        <v>274.16274622949379</v>
      </c>
      <c r="Y10" s="69">
        <f t="shared" si="21"/>
        <v>320.45424454248587</v>
      </c>
      <c r="Z10" s="69">
        <f t="shared" si="21"/>
        <v>366.91993840041118</v>
      </c>
      <c r="AA10" s="69">
        <f t="shared" si="21"/>
        <v>413.56114375568035</v>
      </c>
      <c r="AB10" s="69">
        <f t="shared" si="21"/>
        <v>460.37919152919847</v>
      </c>
      <c r="AC10" s="69">
        <f t="shared" si="21"/>
        <v>507.37542783824404</v>
      </c>
      <c r="AD10" s="69">
        <f t="shared" si="21"/>
        <v>554.55121422870116</v>
      </c>
      <c r="AE10" s="69">
        <f t="shared" si="21"/>
        <v>601.90792791174533</v>
      </c>
      <c r="AF10" s="69">
        <f t="shared" si="21"/>
        <v>649.44696200508497</v>
      </c>
      <c r="AG10" s="69">
        <f t="shared" si="21"/>
        <v>697.1697257788644</v>
      </c>
      <c r="AH10" s="69">
        <f t="shared" si="21"/>
        <v>745.0776449063377</v>
      </c>
      <c r="AI10" s="69">
        <f t="shared" si="21"/>
        <v>793.17216171942448</v>
      </c>
      <c r="AJ10" s="69">
        <f t="shared" si="21"/>
        <v>841.45473546926166</v>
      </c>
      <c r="AK10" s="69">
        <f t="shared" si="21"/>
        <v>889.92684259186808</v>
      </c>
      <c r="AL10" s="69">
        <f t="shared" si="21"/>
        <v>938.58997697904681</v>
      </c>
      <c r="AM10" s="69">
        <f t="shared" si="21"/>
        <v>987.44565025464351</v>
      </c>
      <c r="AN10" s="69">
        <f t="shared" si="21"/>
        <v>1036.4953920562941</v>
      </c>
      <c r="AO10" s="69">
        <f t="shared" si="21"/>
        <v>1085.7407503227894</v>
      </c>
      <c r="AP10" s="69">
        <f t="shared" si="21"/>
        <v>1135.183291587193</v>
      </c>
      <c r="AQ10" s="69">
        <f t="shared" si="21"/>
        <v>1184.8246012758516</v>
      </c>
      <c r="AR10" s="69">
        <f t="shared" si="21"/>
        <v>1234.6662840134395</v>
      </c>
      <c r="AS10" s="69">
        <f t="shared" si="21"/>
        <v>1284.7099639341852</v>
      </c>
      <c r="AT10" s="69">
        <f t="shared" si="21"/>
        <v>1334.957284999429</v>
      </c>
      <c r="AU10" s="69">
        <f t="shared" si="21"/>
        <v>1385.4099113216698</v>
      </c>
      <c r="AV10" s="69">
        <f t="shared" si="21"/>
        <v>1436.0695274952577</v>
      </c>
      <c r="AW10" s="69">
        <f t="shared" si="21"/>
        <v>1486.937838933899</v>
      </c>
      <c r="AX10" s="69">
        <f t="shared" si="21"/>
        <v>1538.0165722151417</v>
      </c>
      <c r="AY10" s="69">
        <f t="shared" si="21"/>
        <v>1589.3074754320151</v>
      </c>
      <c r="AZ10" s="69">
        <f t="shared" si="21"/>
        <v>1640.8123185520039</v>
      </c>
      <c r="BA10" s="69">
        <f t="shared" si="21"/>
        <v>1692.5328937835391</v>
      </c>
      <c r="BB10" s="69">
        <f t="shared" si="21"/>
        <v>1744.4710159501981</v>
      </c>
      <c r="BC10" s="69">
        <f t="shared" si="21"/>
        <v>1796.6285228728057</v>
      </c>
      <c r="BD10" s="69">
        <f t="shared" si="21"/>
        <v>1849.0072757596413</v>
      </c>
      <c r="BE10" s="69">
        <f t="shared" si="21"/>
        <v>1901.6091596049575</v>
      </c>
      <c r="BF10" s="69">
        <f t="shared" si="21"/>
        <v>1954.4360835960208</v>
      </c>
      <c r="BG10" s="69">
        <f t="shared" si="21"/>
        <v>2007.4899815288989</v>
      </c>
      <c r="BH10" s="69">
        <f t="shared" si="21"/>
        <v>2060.7728122332187</v>
      </c>
      <c r="BI10" s="69">
        <f t="shared" si="21"/>
        <v>2114.2865600061277</v>
      </c>
      <c r="BJ10" s="69">
        <f t="shared" si="21"/>
        <v>2168.0332350556996</v>
      </c>
      <c r="BK10" s="69">
        <f t="shared" si="21"/>
        <v>2222.0148739540332</v>
      </c>
      <c r="BL10" s="69">
        <f t="shared" si="21"/>
        <v>2276.2335401002983</v>
      </c>
      <c r="BM10" s="69">
        <f t="shared" si="21"/>
        <v>2330.6913241939915</v>
      </c>
      <c r="BN10" s="69">
        <f t="shared" si="21"/>
        <v>2385.3903447186744</v>
      </c>
      <c r="BO10" s="69">
        <f t="shared" si="21"/>
        <v>2440.3327484364777</v>
      </c>
      <c r="BP10" s="69">
        <f t="shared" si="21"/>
        <v>2495.5207108936461</v>
      </c>
      <c r="BQ10" s="69">
        <f t="shared" si="21"/>
        <v>2550.9564369374425</v>
      </c>
      <c r="BR10" s="69">
        <f t="shared" si="21"/>
        <v>2606.6421612447034</v>
      </c>
      <c r="BS10" s="69">
        <f t="shared" si="21"/>
        <v>2662.5801488623606</v>
      </c>
      <c r="BT10" s="69">
        <f t="shared" si="21"/>
        <v>2718.7726957602722</v>
      </c>
      <c r="BU10" s="69">
        <f t="shared" si="21"/>
        <v>2775.2221293966818</v>
      </c>
      <c r="BV10" s="69">
        <f t="shared" si="21"/>
        <v>2831.9308092966658</v>
      </c>
      <c r="BW10" s="69">
        <f t="shared" si="21"/>
        <v>2888.9011276439255</v>
      </c>
      <c r="BX10" s="69">
        <f t="shared" si="21"/>
        <v>2946.1355098862905</v>
      </c>
      <c r="BY10" s="69">
        <f t="shared" si="21"/>
        <v>3003.6364153553227</v>
      </c>
      <c r="BZ10" s="69">
        <f t="shared" si="21"/>
        <v>3061.4063379004183</v>
      </c>
      <c r="CA10" s="69">
        <f t="shared" si="21"/>
        <v>3119.4478065378025</v>
      </c>
      <c r="CB10" s="69">
        <f t="shared" si="21"/>
        <v>3177.7633861148606</v>
      </c>
      <c r="CC10" s="69">
        <f t="shared" ref="CC10:EN10" si="22">CC58</f>
        <v>3236.3556779902233</v>
      </c>
      <c r="CD10" s="69">
        <f t="shared" si="22"/>
        <v>3295.227320730065</v>
      </c>
      <c r="CE10" s="69">
        <f t="shared" si="22"/>
        <v>3354.3809908210851</v>
      </c>
      <c r="CF10" s="69">
        <f t="shared" si="22"/>
        <v>3413.8194034006428</v>
      </c>
      <c r="CG10" s="69">
        <f t="shared" si="22"/>
        <v>3473.5453130045548</v>
      </c>
      <c r="CH10" s="69">
        <f t="shared" si="22"/>
        <v>3533.5615143330633</v>
      </c>
      <c r="CI10" s="69">
        <f t="shared" si="22"/>
        <v>3593.8708430355109</v>
      </c>
      <c r="CJ10" s="69">
        <f t="shared" si="22"/>
        <v>3654.4761765142689</v>
      </c>
      <c r="CK10" s="69">
        <f t="shared" si="22"/>
        <v>3715.3804347484993</v>
      </c>
      <c r="CL10" s="69">
        <f t="shared" si="22"/>
        <v>3776.5865811383205</v>
      </c>
      <c r="CM10" s="69">
        <f t="shared" si="22"/>
        <v>3838.0976233700135</v>
      </c>
      <c r="CN10" s="69">
        <f t="shared" si="22"/>
        <v>3899.9166143028724</v>
      </c>
      <c r="CO10" s="69">
        <f t="shared" si="22"/>
        <v>3962.0466528783736</v>
      </c>
      <c r="CP10" s="69">
        <f t="shared" si="22"/>
        <v>4024.4908850523348</v>
      </c>
      <c r="CQ10" s="69">
        <f t="shared" si="22"/>
        <v>4087.2525047507593</v>
      </c>
      <c r="CR10" s="69">
        <f t="shared" si="22"/>
        <v>4150.3347548500951</v>
      </c>
      <c r="CS10" s="69">
        <f t="shared" si="22"/>
        <v>4213.7409281826667</v>
      </c>
      <c r="CT10" s="69">
        <f t="shared" si="22"/>
        <v>4277.4743685680542</v>
      </c>
      <c r="CU10" s="69">
        <f t="shared" si="22"/>
        <v>4341.5384718712194</v>
      </c>
      <c r="CV10" s="69">
        <f t="shared" si="22"/>
        <v>4405.9366870882322</v>
      </c>
      <c r="CW10" s="69">
        <f t="shared" si="22"/>
        <v>4470.672517460458</v>
      </c>
      <c r="CX10" s="69">
        <f t="shared" si="22"/>
        <v>4535.7495216180969</v>
      </c>
      <c r="CY10" s="69">
        <f t="shared" si="22"/>
        <v>4601.171314754024</v>
      </c>
      <c r="CZ10" s="69">
        <f t="shared" si="22"/>
        <v>4666.9415698288894</v>
      </c>
      <c r="DA10" s="69">
        <f t="shared" si="22"/>
        <v>4733.0640188084808</v>
      </c>
      <c r="DB10" s="69">
        <f t="shared" si="22"/>
        <v>4799.5424539344003</v>
      </c>
      <c r="DC10" s="69">
        <f t="shared" si="22"/>
        <v>4866.3807290291243</v>
      </c>
      <c r="DD10" s="69">
        <f t="shared" si="22"/>
        <v>4933.5827608365862</v>
      </c>
      <c r="DE10" s="69">
        <f t="shared" si="22"/>
        <v>5001.152530399424</v>
      </c>
      <c r="DF10" s="69">
        <f t="shared" si="22"/>
        <v>5069.0940844741317</v>
      </c>
      <c r="DG10" s="69">
        <f t="shared" si="22"/>
        <v>5137.4115369853507</v>
      </c>
      <c r="DH10" s="69">
        <f t="shared" si="22"/>
        <v>5206.1090705206161</v>
      </c>
      <c r="DI10" s="69">
        <f t="shared" si="22"/>
        <v>5275.1909378669197</v>
      </c>
      <c r="DJ10" s="69">
        <f t="shared" si="22"/>
        <v>5344.6614635904925</v>
      </c>
      <c r="DK10" s="69">
        <f t="shared" si="22"/>
        <v>5414.5250456612785</v>
      </c>
      <c r="DL10" s="69">
        <f t="shared" si="22"/>
        <v>5484.7861571236281</v>
      </c>
      <c r="DM10" s="69">
        <f t="shared" si="22"/>
        <v>5555.4493478147951</v>
      </c>
      <c r="DN10" s="69">
        <f t="shared" si="22"/>
        <v>5626.519246132887</v>
      </c>
      <c r="DO10" s="69">
        <f t="shared" si="22"/>
        <v>5698.0005608559841</v>
      </c>
      <c r="DP10" s="69">
        <f t="shared" si="22"/>
        <v>5769.8980830142291</v>
      </c>
      <c r="DQ10" s="69">
        <f t="shared" si="22"/>
        <v>5842.2166878167272</v>
      </c>
      <c r="DR10" s="69">
        <f t="shared" si="22"/>
        <v>5914.9613366352123</v>
      </c>
      <c r="DS10" s="69">
        <f t="shared" si="22"/>
        <v>5988.1370790464844</v>
      </c>
      <c r="DT10" s="69">
        <f t="shared" si="22"/>
        <v>6061.7490549357335</v>
      </c>
      <c r="DU10" s="69">
        <f t="shared" si="22"/>
        <v>6135.8024966629273</v>
      </c>
      <c r="DV10" s="69">
        <f t="shared" si="22"/>
        <v>6210.3027312945551</v>
      </c>
      <c r="DW10" s="69">
        <f t="shared" si="22"/>
        <v>6285.2551829031063</v>
      </c>
      <c r="DX10" s="69">
        <f t="shared" si="22"/>
        <v>6360.6653749367624</v>
      </c>
      <c r="DY10" s="69">
        <f t="shared" si="22"/>
        <v>6436.5389326618924</v>
      </c>
      <c r="DZ10" s="69">
        <f t="shared" si="22"/>
        <v>6512.8815856810588</v>
      </c>
      <c r="EA10" s="69">
        <f t="shared" si="22"/>
        <v>6589.6991705293331</v>
      </c>
      <c r="EB10" s="69">
        <f t="shared" si="22"/>
        <v>6666.9976333518962</v>
      </c>
      <c r="EC10" s="69">
        <f t="shared" si="22"/>
        <v>6744.7830326659578</v>
      </c>
      <c r="ED10" s="69">
        <f t="shared" si="22"/>
        <v>6823.0615422102264</v>
      </c>
      <c r="EE10" s="69">
        <f t="shared" si="22"/>
        <v>6901.8394538852817</v>
      </c>
      <c r="EF10" s="69">
        <f t="shared" si="22"/>
        <v>6981.1231807883269</v>
      </c>
      <c r="EG10" s="69">
        <f t="shared" si="22"/>
        <v>7060.9192603460206</v>
      </c>
      <c r="EH10" s="69">
        <f t="shared" si="22"/>
        <v>7141.2343575491714</v>
      </c>
      <c r="EI10" s="69">
        <f t="shared" si="22"/>
        <v>7222.0752682933326</v>
      </c>
      <c r="EJ10" s="69">
        <f t="shared" si="22"/>
        <v>7303.4489228294669</v>
      </c>
      <c r="EK10" s="69">
        <f t="shared" si="22"/>
        <v>7385.3623893290605</v>
      </c>
      <c r="EL10" s="69">
        <f t="shared" si="22"/>
        <v>7467.8228775682819</v>
      </c>
      <c r="EM10" s="69">
        <f t="shared" si="22"/>
        <v>7550.837742735981</v>
      </c>
      <c r="EN10" s="69">
        <f t="shared" si="22"/>
        <v>7634.4144893705607</v>
      </c>
      <c r="EO10" s="69">
        <f t="shared" ref="EO10:GZ10" si="23">EO58</f>
        <v>7718.5607754309822</v>
      </c>
      <c r="EP10" s="69">
        <f t="shared" si="23"/>
        <v>7803.2844165074475</v>
      </c>
      <c r="EQ10" s="69">
        <f t="shared" si="23"/>
        <v>7888.5933901775161</v>
      </c>
      <c r="ER10" s="69">
        <f t="shared" si="23"/>
        <v>7974.4958405137604</v>
      </c>
      <c r="ES10" s="69">
        <f t="shared" si="23"/>
        <v>8061.0000827493004</v>
      </c>
      <c r="ET10" s="69">
        <f t="shared" si="23"/>
        <v>8148.1146081079269</v>
      </c>
      <c r="EU10" s="69">
        <f t="shared" si="23"/>
        <v>8235.848088805802</v>
      </c>
      <c r="EV10" s="69">
        <f t="shared" si="23"/>
        <v>8324.2093832321352</v>
      </c>
      <c r="EW10" s="69">
        <f t="shared" si="23"/>
        <v>8413.2075413165421</v>
      </c>
      <c r="EX10" s="69">
        <f t="shared" si="23"/>
        <v>8502.8518100912461</v>
      </c>
      <c r="EY10" s="69">
        <f t="shared" si="23"/>
        <v>8593.1516394566461</v>
      </c>
      <c r="EZ10" s="69">
        <f t="shared" si="23"/>
        <v>8684.1166881592744</v>
      </c>
      <c r="FA10" s="69">
        <f t="shared" si="23"/>
        <v>8775.7568299915492</v>
      </c>
      <c r="FB10" s="69">
        <f t="shared" si="23"/>
        <v>8868.0821602233336</v>
      </c>
      <c r="FC10" s="69">
        <f t="shared" si="23"/>
        <v>8961.1030022757313</v>
      </c>
      <c r="FD10" s="69">
        <f t="shared" si="23"/>
        <v>9054.8299146481677</v>
      </c>
      <c r="FE10" s="69">
        <f t="shared" si="23"/>
        <v>9149.2736981103917</v>
      </c>
      <c r="FF10" s="69">
        <f t="shared" si="23"/>
        <v>9244.4454031716232</v>
      </c>
      <c r="FG10" s="69">
        <f t="shared" si="23"/>
        <v>9340.3563378397848</v>
      </c>
      <c r="FH10" s="69">
        <f t="shared" si="23"/>
        <v>9437.0180756844402</v>
      </c>
      <c r="FI10" s="69">
        <f t="shared" si="23"/>
        <v>9534.4424642177946</v>
      </c>
      <c r="FJ10" s="69">
        <f t="shared" si="23"/>
        <v>9632.6416336089751</v>
      </c>
      <c r="FK10" s="69">
        <f t="shared" si="23"/>
        <v>9731.6280057475706</v>
      </c>
      <c r="FL10" s="69">
        <f t="shared" si="23"/>
        <v>9831.4143036734022</v>
      </c>
      <c r="FM10" s="69">
        <f t="shared" si="23"/>
        <v>9932.0135613904276</v>
      </c>
      <c r="FN10" s="69">
        <f t="shared" si="23"/>
        <v>10033.439134083683</v>
      </c>
      <c r="FO10" s="69">
        <f t="shared" si="23"/>
        <v>10135.704708759304</v>
      </c>
      <c r="FP10" s="69">
        <f t="shared" si="23"/>
        <v>10238.824315328849</v>
      </c>
      <c r="FQ10" s="69">
        <f t="shared" si="23"/>
        <v>10342.812338160327</v>
      </c>
      <c r="FR10" s="69">
        <f t="shared" si="23"/>
        <v>10447.683528119747</v>
      </c>
      <c r="FS10" s="69">
        <f t="shared" si="23"/>
        <v>10553.453015128407</v>
      </c>
      <c r="FT10" s="69">
        <f t="shared" si="23"/>
        <v>10660.136321262609</v>
      </c>
      <c r="FU10" s="69">
        <f t="shared" si="23"/>
        <v>10767.749374424226</v>
      </c>
      <c r="FV10" s="69">
        <f t="shared" si="23"/>
        <v>10876.308522612169</v>
      </c>
      <c r="FW10" s="69">
        <f t="shared" si="23"/>
        <v>10985.830548826812</v>
      </c>
      <c r="FX10" s="69">
        <f t="shared" si="23"/>
        <v>11096.332686641268</v>
      </c>
      <c r="FY10" s="69">
        <f t="shared" si="23"/>
        <v>11207.832636475721</v>
      </c>
      <c r="FZ10" s="69">
        <f t="shared" si="23"/>
        <v>11320.348582613213</v>
      </c>
      <c r="GA10" s="69">
        <f t="shared" si="23"/>
        <v>11433.899210997803</v>
      </c>
      <c r="GB10" s="69">
        <f t="shared" si="23"/>
        <v>11548.503727858686</v>
      </c>
      <c r="GC10" s="69">
        <f t="shared" si="23"/>
        <v>11664.181879206661</v>
      </c>
      <c r="GD10" s="69">
        <f t="shared" si="23"/>
        <v>11780.953971252473</v>
      </c>
      <c r="GE10" s="69">
        <f t="shared" si="23"/>
        <v>11898.840891799835</v>
      </c>
      <c r="GF10" s="69">
        <f t="shared" si="23"/>
        <v>12017.864132669494</v>
      </c>
      <c r="GG10" s="69">
        <f t="shared" si="23"/>
        <v>12138.045813214532</v>
      </c>
      <c r="GH10" s="69">
        <f t="shared" si="23"/>
        <v>12259.408704991314</v>
      </c>
      <c r="GI10" s="69">
        <f t="shared" si="23"/>
        <v>12381.976257654818</v>
      </c>
      <c r="GJ10" s="69">
        <f t="shared" si="23"/>
        <v>12505.772626152089</v>
      </c>
      <c r="GK10" s="69">
        <f t="shared" si="23"/>
        <v>12630.82269929263</v>
      </c>
      <c r="GL10" s="69">
        <f t="shared" si="23"/>
        <v>12757.152129780294</v>
      </c>
      <c r="GM10" s="69">
        <f t="shared" si="23"/>
        <v>12884.787365797292</v>
      </c>
      <c r="GN10" s="69">
        <f t="shared" si="23"/>
        <v>13013.755684237585</v>
      </c>
      <c r="GO10" s="69">
        <f t="shared" si="23"/>
        <v>13144.085225694131</v>
      </c>
      <c r="GP10" s="69">
        <f t="shared" si="23"/>
        <v>13275.80503131224</v>
      </c>
      <c r="GQ10" s="69">
        <f t="shared" si="23"/>
        <v>13408.945081629718</v>
      </c>
      <c r="GR10" s="69">
        <f t="shared" si="23"/>
        <v>13543.536337533798</v>
      </c>
      <c r="GS10" s="69">
        <f t="shared" si="23"/>
        <v>13679.61078347478</v>
      </c>
      <c r="GT10" s="69">
        <f t="shared" si="23"/>
        <v>13817.201473087258</v>
      </c>
      <c r="GU10" s="69">
        <f t="shared" si="23"/>
        <v>13956.342577381736</v>
      </c>
      <c r="GV10" s="69">
        <f t="shared" si="23"/>
        <v>14097.069435682357</v>
      </c>
      <c r="GW10" s="69">
        <f t="shared" si="23"/>
        <v>14239.418609500721</v>
      </c>
      <c r="GX10" s="69">
        <f t="shared" si="23"/>
        <v>14383.427939551259</v>
      </c>
      <c r="GY10" s="69">
        <f t="shared" si="23"/>
        <v>14529.136606130514</v>
      </c>
      <c r="GZ10" s="69">
        <f t="shared" si="23"/>
        <v>14676.585193101457</v>
      </c>
      <c r="HA10" s="69">
        <f t="shared" ref="HA10:IR10" si="24">HA58</f>
        <v>14825.815755744128</v>
      </c>
      <c r="HB10" s="69">
        <f t="shared" si="24"/>
        <v>14976.871892756495</v>
      </c>
      <c r="HC10" s="69">
        <f t="shared" si="24"/>
        <v>15129.798822713836</v>
      </c>
      <c r="HD10" s="69">
        <f t="shared" si="24"/>
        <v>15284.643465322164</v>
      </c>
      <c r="HE10" s="69">
        <f t="shared" si="24"/>
        <v>15441.454527830983</v>
      </c>
      <c r="HF10" s="69">
        <f t="shared" si="24"/>
        <v>15600.282597003485</v>
      </c>
      <c r="HG10" s="69">
        <f t="shared" si="24"/>
        <v>15761.180237078766</v>
      </c>
      <c r="HH10" s="69">
        <f t="shared" si="24"/>
        <v>15924.202094200666</v>
      </c>
      <c r="HI10" s="69">
        <f t="shared" si="24"/>
        <v>16089.405007832298</v>
      </c>
      <c r="HJ10" s="69">
        <f t="shared" si="24"/>
        <v>16256.848129724716</v>
      </c>
      <c r="HK10" s="69">
        <f t="shared" si="24"/>
        <v>16426.59305106273</v>
      </c>
      <c r="HL10" s="69">
        <f t="shared" si="24"/>
        <v>16598.703938471743</v>
      </c>
      <c r="HM10" s="69">
        <f t="shared" si="24"/>
        <v>16773.247679637123</v>
      </c>
      <c r="HN10" s="69">
        <f t="shared" si="24"/>
        <v>16950.294039363103</v>
      </c>
      <c r="HO10" s="69">
        <f t="shared" si="24"/>
        <v>17129.915826982306</v>
      </c>
      <c r="HP10" s="69">
        <f t="shared" si="24"/>
        <v>17312.189076121227</v>
      </c>
      <c r="HQ10" s="69">
        <f t="shared" si="24"/>
        <v>17497.193237932443</v>
      </c>
      <c r="HR10" s="69">
        <f t="shared" si="24"/>
        <v>17685.011389022518</v>
      </c>
      <c r="HS10" s="69">
        <f t="shared" si="24"/>
        <v>17875.730455437482</v>
      </c>
      <c r="HT10" s="69">
        <f t="shared" si="24"/>
        <v>18069.441454217329</v>
      </c>
      <c r="HU10" s="69">
        <f t="shared" si="24"/>
        <v>18266.239754199618</v>
      </c>
      <c r="HV10" s="69">
        <f t="shared" si="24"/>
        <v>18466.22535794264</v>
      </c>
      <c r="HW10" s="69">
        <f t="shared" si="24"/>
        <v>18669.50320685429</v>
      </c>
      <c r="HX10" s="69">
        <f t="shared" si="24"/>
        <v>18876.183511857078</v>
      </c>
      <c r="HY10" s="69">
        <f t="shared" si="24"/>
        <v>19086.382112197534</v>
      </c>
      <c r="HZ10" s="69">
        <f t="shared" si="24"/>
        <v>19300.220865324332</v>
      </c>
      <c r="IA10" s="69">
        <f t="shared" si="24"/>
        <v>19517.828071120297</v>
      </c>
      <c r="IB10" s="69">
        <f t="shared" si="24"/>
        <v>19739.338934185871</v>
      </c>
      <c r="IC10" s="69">
        <f t="shared" si="24"/>
        <v>19964.89606834458</v>
      </c>
      <c r="ID10" s="69">
        <f t="shared" si="24"/>
        <v>20194.650048084088</v>
      </c>
      <c r="IE10" s="69">
        <f t="shared" si="24"/>
        <v>20428.760012271992</v>
      </c>
      <c r="IF10" s="69">
        <f t="shared" si="24"/>
        <v>20667.394326207996</v>
      </c>
      <c r="IG10" s="69">
        <f t="shared" si="24"/>
        <v>20910.731308909984</v>
      </c>
      <c r="IH10" s="69">
        <f t="shared" si="24"/>
        <v>21158.960033502342</v>
      </c>
      <c r="II10" s="69">
        <f t="shared" si="24"/>
        <v>21412.281209704757</v>
      </c>
      <c r="IJ10" s="69">
        <f t="shared" si="24"/>
        <v>21670.908158738959</v>
      </c>
      <c r="IK10" s="69">
        <f t="shared" si="24"/>
        <v>21935.067892515995</v>
      </c>
      <c r="IL10" s="69">
        <f t="shared" si="24"/>
        <v>22205.002310781718</v>
      </c>
      <c r="IM10" s="69">
        <f t="shared" si="24"/>
        <v>22480.969532038231</v>
      </c>
      <c r="IN10" s="69">
        <f t="shared" si="24"/>
        <v>22763.245376589912</v>
      </c>
      <c r="IO10" s="69">
        <f t="shared" si="24"/>
        <v>23052.125023067678</v>
      </c>
      <c r="IP10" s="69">
        <f t="shared" si="24"/>
        <v>23347.924863365784</v>
      </c>
      <c r="IQ10" s="69">
        <f t="shared" si="24"/>
        <v>23347.924863365915</v>
      </c>
      <c r="IR10" s="69">
        <f t="shared" si="24"/>
        <v>23347.924863365915</v>
      </c>
    </row>
    <row r="11" spans="2:252" ht="12.6" customHeight="1" x14ac:dyDescent="0.25">
      <c r="B11" s="19"/>
      <c r="C11" s="27" t="s">
        <v>83</v>
      </c>
      <c r="D11" s="28">
        <f>D52</f>
        <v>45000</v>
      </c>
      <c r="E11" s="21"/>
      <c r="F11" s="20"/>
      <c r="G11" s="20"/>
      <c r="H11" s="20"/>
      <c r="I11" s="27" t="s">
        <v>83</v>
      </c>
      <c r="J11" s="28">
        <f>J52</f>
        <v>6428.5714285714303</v>
      </c>
      <c r="K11" s="22"/>
      <c r="L11" s="2"/>
      <c r="M11" s="2"/>
      <c r="N11" s="2"/>
      <c r="O11" s="2"/>
      <c r="P11" s="100" t="s">
        <v>63</v>
      </c>
      <c r="Q11" s="100"/>
      <c r="R11" s="69">
        <f t="shared" ref="R11:CB11" si="25">R71</f>
        <v>0</v>
      </c>
      <c r="S11" s="69">
        <f t="shared" si="25"/>
        <v>38.795396627762202</v>
      </c>
      <c r="T11" s="69">
        <f t="shared" si="25"/>
        <v>77.713066208814411</v>
      </c>
      <c r="U11" s="69">
        <f t="shared" si="25"/>
        <v>116.75378192482319</v>
      </c>
      <c r="V11" s="69">
        <f t="shared" si="25"/>
        <v>155.9183243144293</v>
      </c>
      <c r="W11" s="69">
        <f t="shared" si="25"/>
        <v>195.20748136688223</v>
      </c>
      <c r="X11" s="69">
        <f t="shared" si="25"/>
        <v>234.62204861716896</v>
      </c>
      <c r="Y11" s="69">
        <f t="shared" si="25"/>
        <v>274.16282924266562</v>
      </c>
      <c r="Z11" s="69">
        <f t="shared" si="25"/>
        <v>313.83063416134206</v>
      </c>
      <c r="AA11" s="69">
        <f t="shared" si="25"/>
        <v>353.62628213154875</v>
      </c>
      <c r="AB11" s="69">
        <f t="shared" si="25"/>
        <v>393.55059985341643</v>
      </c>
      <c r="AC11" s="69">
        <f t="shared" si="25"/>
        <v>433.60442207190096</v>
      </c>
      <c r="AD11" s="69">
        <f t="shared" si="25"/>
        <v>473.78859168150484</v>
      </c>
      <c r="AE11" s="69">
        <f t="shared" si="25"/>
        <v>514.10395983270746</v>
      </c>
      <c r="AF11" s="69">
        <f t="shared" si="25"/>
        <v>554.55138604013962</v>
      </c>
      <c r="AG11" s="69">
        <f t="shared" si="25"/>
        <v>595.13173829253446</v>
      </c>
      <c r="AH11" s="69">
        <f t="shared" si="25"/>
        <v>635.84589316449205</v>
      </c>
      <c r="AI11" s="69">
        <f t="shared" si="25"/>
        <v>676.69473593009252</v>
      </c>
      <c r="AJ11" s="69">
        <f t="shared" si="25"/>
        <v>717.67916067839315</v>
      </c>
      <c r="AK11" s="69">
        <f t="shared" si="25"/>
        <v>758.80007043085061</v>
      </c>
      <c r="AL11" s="69">
        <f t="shared" si="25"/>
        <v>800.05837726070456</v>
      </c>
      <c r="AM11" s="69">
        <f t="shared" si="25"/>
        <v>841.45500241436059</v>
      </c>
      <c r="AN11" s="69">
        <f t="shared" si="25"/>
        <v>882.99087643481732</v>
      </c>
      <c r="AO11" s="69">
        <f t="shared" si="25"/>
        <v>924.66693928717427</v>
      </c>
      <c r="AP11" s="69">
        <f t="shared" si="25"/>
        <v>966.48414048626637</v>
      </c>
      <c r="AQ11" s="69">
        <f t="shared" si="25"/>
        <v>1008.4434392264654</v>
      </c>
      <c r="AR11" s="69">
        <f t="shared" si="25"/>
        <v>1050.545804513697</v>
      </c>
      <c r="AS11" s="69">
        <f t="shared" si="25"/>
        <v>1092.7922152997128</v>
      </c>
      <c r="AT11" s="69">
        <f t="shared" si="25"/>
        <v>1135.1836606186698</v>
      </c>
      <c r="AU11" s="69">
        <f t="shared" si="25"/>
        <v>1177.7211397260612</v>
      </c>
      <c r="AV11" s="69">
        <f t="shared" si="25"/>
        <v>1220.4056622400485</v>
      </c>
      <c r="AW11" s="69">
        <f t="shared" si="25"/>
        <v>1263.2382482852454</v>
      </c>
      <c r="AX11" s="69">
        <f t="shared" si="25"/>
        <v>1306.2199286390041</v>
      </c>
      <c r="AY11" s="69">
        <f t="shared" si="25"/>
        <v>1349.3517448802556</v>
      </c>
      <c r="AZ11" s="69">
        <f t="shared" si="25"/>
        <v>1392.6347495409593</v>
      </c>
      <c r="BA11" s="69">
        <f t="shared" si="25"/>
        <v>1436.0700062602159</v>
      </c>
      <c r="BB11" s="69">
        <f t="shared" si="25"/>
        <v>1479.6585899411029</v>
      </c>
      <c r="BC11" s="69">
        <f t="shared" si="25"/>
        <v>1523.4015869102832</v>
      </c>
      <c r="BD11" s="69">
        <f t="shared" si="25"/>
        <v>1567.3000950804549</v>
      </c>
      <c r="BE11" s="69">
        <f t="shared" si="25"/>
        <v>1611.3552241156967</v>
      </c>
      <c r="BF11" s="69">
        <f t="shared" si="25"/>
        <v>1655.5680955997766</v>
      </c>
      <c r="BG11" s="69">
        <f t="shared" si="25"/>
        <v>1699.93984320748</v>
      </c>
      <c r="BH11" s="69">
        <f t="shared" si="25"/>
        <v>1744.4716128790308</v>
      </c>
      <c r="BI11" s="69">
        <f t="shared" si="25"/>
        <v>1789.1645629976686</v>
      </c>
      <c r="BJ11" s="69">
        <f t="shared" si="25"/>
        <v>1834.0198645704484</v>
      </c>
      <c r="BK11" s="69">
        <f t="shared" si="25"/>
        <v>1879.0387014123405</v>
      </c>
      <c r="BL11" s="69">
        <f t="shared" si="25"/>
        <v>1924.2222703336954</v>
      </c>
      <c r="BM11" s="69">
        <f t="shared" si="25"/>
        <v>1969.5717813311519</v>
      </c>
      <c r="BN11" s="69">
        <f t="shared" si="25"/>
        <v>2015.0884577820648</v>
      </c>
      <c r="BO11" s="69">
        <f t="shared" si="25"/>
        <v>2060.7735366425277</v>
      </c>
      <c r="BP11" s="69">
        <f t="shared" si="25"/>
        <v>2106.6282686490749</v>
      </c>
      <c r="BQ11" s="69">
        <f t="shared" si="25"/>
        <v>2152.6539185241386</v>
      </c>
      <c r="BR11" s="69">
        <f t="shared" si="25"/>
        <v>2198.8517651853554</v>
      </c>
      <c r="BS11" s="69">
        <f t="shared" si="25"/>
        <v>2245.2231019587948</v>
      </c>
      <c r="BT11" s="69">
        <f t="shared" si="25"/>
        <v>2291.7692367962172</v>
      </c>
      <c r="BU11" s="69">
        <f t="shared" si="25"/>
        <v>2338.4914924964291</v>
      </c>
      <c r="BV11" s="69">
        <f t="shared" si="25"/>
        <v>2385.3912069308544</v>
      </c>
      <c r="BW11" s="69">
        <f t="shared" si="25"/>
        <v>2432.4697332733995</v>
      </c>
      <c r="BX11" s="69">
        <f t="shared" si="25"/>
        <v>2479.7284402347163</v>
      </c>
      <c r="BY11" s="69">
        <f t="shared" si="25"/>
        <v>2527.1687123009688</v>
      </c>
      <c r="BZ11" s="69">
        <f t="shared" si="25"/>
        <v>2574.7919499772015</v>
      </c>
      <c r="CA11" s="69">
        <f t="shared" si="25"/>
        <v>2622.5995700354206</v>
      </c>
      <c r="CB11" s="69">
        <f t="shared" si="25"/>
        <v>2670.593005767495</v>
      </c>
      <c r="CC11" s="69">
        <f t="shared" ref="CC11:EN11" si="26">CC71</f>
        <v>2718.7737072429927</v>
      </c>
      <c r="CD11" s="69">
        <f t="shared" si="26"/>
        <v>2767.1431415720658</v>
      </c>
      <c r="CE11" s="69">
        <f t="shared" si="26"/>
        <v>2815.7027931735051</v>
      </c>
      <c r="CF11" s="69">
        <f t="shared" si="26"/>
        <v>2864.4541640480866</v>
      </c>
      <c r="CG11" s="69">
        <f t="shared" si="26"/>
        <v>2913.3987740573357</v>
      </c>
      <c r="CH11" s="69">
        <f t="shared" si="26"/>
        <v>2962.5381612078363</v>
      </c>
      <c r="CI11" s="69">
        <f t="shared" si="26"/>
        <v>3011.873881941222</v>
      </c>
      <c r="CJ11" s="69">
        <f t="shared" si="26"/>
        <v>3061.4075114299826</v>
      </c>
      <c r="CK11" s="69">
        <f t="shared" si="26"/>
        <v>3111.1406438792274</v>
      </c>
      <c r="CL11" s="69">
        <f t="shared" si="26"/>
        <v>3161.0748928345497</v>
      </c>
      <c r="CM11" s="69">
        <f t="shared" si="26"/>
        <v>3211.2118914961438</v>
      </c>
      <c r="CN11" s="69">
        <f t="shared" si="26"/>
        <v>3261.5532930393215</v>
      </c>
      <c r="CO11" s="69">
        <f t="shared" si="26"/>
        <v>3312.1007709415912</v>
      </c>
      <c r="CP11" s="69">
        <f t="shared" si="26"/>
        <v>3362.8560193164603</v>
      </c>
      <c r="CQ11" s="69">
        <f t="shared" si="26"/>
        <v>3413.8207532541219</v>
      </c>
      <c r="CR11" s="69">
        <f t="shared" si="26"/>
        <v>3464.9967091692065</v>
      </c>
      <c r="CS11" s="69">
        <f t="shared" si="26"/>
        <v>3516.3856451557663</v>
      </c>
      <c r="CT11" s="69">
        <f t="shared" si="26"/>
        <v>3567.989341349677</v>
      </c>
      <c r="CU11" s="69">
        <f t="shared" si="26"/>
        <v>3619.8096002986495</v>
      </c>
      <c r="CV11" s="69">
        <f t="shared" si="26"/>
        <v>3671.8482473400281</v>
      </c>
      <c r="CW11" s="69">
        <f t="shared" si="26"/>
        <v>3724.1071309865947</v>
      </c>
      <c r="CX11" s="69">
        <f t="shared" si="26"/>
        <v>3776.5881233205632</v>
      </c>
      <c r="CY11" s="69">
        <f t="shared" si="26"/>
        <v>3829.2931203959861</v>
      </c>
      <c r="CZ11" s="69">
        <f t="shared" si="26"/>
        <v>3882.2240426497847</v>
      </c>
      <c r="DA11" s="69">
        <f t="shared" si="26"/>
        <v>3935.3828353216281</v>
      </c>
      <c r="DB11" s="69">
        <f t="shared" si="26"/>
        <v>3988.7714688828887</v>
      </c>
      <c r="DC11" s="69">
        <f t="shared" si="26"/>
        <v>4042.3919394749087</v>
      </c>
      <c r="DD11" s="69">
        <f t="shared" si="26"/>
        <v>4096.2462693568295</v>
      </c>
      <c r="DE11" s="69">
        <f t="shared" si="26"/>
        <v>4150.3365073632212</v>
      </c>
      <c r="DF11" s="69">
        <f t="shared" si="26"/>
        <v>4204.6647293717933</v>
      </c>
      <c r="DG11" s="69">
        <f t="shared" si="26"/>
        <v>4259.23303878142</v>
      </c>
      <c r="DH11" s="69">
        <f t="shared" si="26"/>
        <v>4314.0435670007973</v>
      </c>
      <c r="DI11" s="69">
        <f t="shared" si="26"/>
        <v>4369.0984739479718</v>
      </c>
      <c r="DJ11" s="69">
        <f t="shared" si="26"/>
        <v>4424.399948561073</v>
      </c>
      <c r="DK11" s="69">
        <f t="shared" si="26"/>
        <v>4479.9502093205247</v>
      </c>
      <c r="DL11" s="69">
        <f t="shared" si="26"/>
        <v>4535.7515047830593</v>
      </c>
      <c r="DM11" s="69">
        <f t="shared" si="26"/>
        <v>4591.8061141278486</v>
      </c>
      <c r="DN11" s="69">
        <f t="shared" si="26"/>
        <v>4648.116347715094</v>
      </c>
      <c r="DO11" s="69">
        <f t="shared" si="26"/>
        <v>4704.6845476574053</v>
      </c>
      <c r="DP11" s="69">
        <f t="shared" si="26"/>
        <v>4761.5130884043328</v>
      </c>
      <c r="DQ11" s="69">
        <f t="shared" si="26"/>
        <v>4818.604377340409</v>
      </c>
      <c r="DR11" s="69">
        <f t="shared" si="26"/>
        <v>4875.9608553970784</v>
      </c>
      <c r="DS11" s="69">
        <f t="shared" si="26"/>
        <v>4933.5849976789113</v>
      </c>
      <c r="DT11" s="69">
        <f t="shared" si="26"/>
        <v>4991.4793141044947</v>
      </c>
      <c r="DU11" s="69">
        <f t="shared" si="26"/>
        <v>5049.6463500624131</v>
      </c>
      <c r="DV11" s="69">
        <f t="shared" si="26"/>
        <v>5108.0886870827644</v>
      </c>
      <c r="DW11" s="69">
        <f t="shared" si="26"/>
        <v>5166.8089435246347</v>
      </c>
      <c r="DX11" s="69">
        <f t="shared" si="26"/>
        <v>5225.8097752799931</v>
      </c>
      <c r="DY11" s="69">
        <f t="shared" si="26"/>
        <v>5285.0938764944958</v>
      </c>
      <c r="DZ11" s="69">
        <f t="shared" si="26"/>
        <v>5344.6639803056705</v>
      </c>
      <c r="EA11" s="69">
        <f t="shared" si="26"/>
        <v>5404.5228595989911</v>
      </c>
      <c r="EB11" s="69">
        <f t="shared" si="26"/>
        <v>5464.6733277823687</v>
      </c>
      <c r="EC11" s="69">
        <f t="shared" si="26"/>
        <v>5525.1182395796022</v>
      </c>
      <c r="ED11" s="69">
        <f t="shared" si="26"/>
        <v>5585.8604918433448</v>
      </c>
      <c r="EE11" s="69">
        <f t="shared" si="26"/>
        <v>5646.903024388158</v>
      </c>
      <c r="EF11" s="69">
        <f t="shared" si="26"/>
        <v>5708.2488208442646</v>
      </c>
      <c r="EG11" s="69">
        <f t="shared" si="26"/>
        <v>5769.9009095326173</v>
      </c>
      <c r="EH11" s="69">
        <f t="shared" si="26"/>
        <v>5831.8623643619158</v>
      </c>
      <c r="EI11" s="69">
        <f t="shared" si="26"/>
        <v>5894.1363057482477</v>
      </c>
      <c r="EJ11" s="69">
        <f t="shared" si="26"/>
        <v>5956.7259015580366</v>
      </c>
      <c r="EK11" s="69">
        <f t="shared" si="26"/>
        <v>6019.6343680750106</v>
      </c>
      <c r="EL11" s="69">
        <f t="shared" si="26"/>
        <v>6082.8649709919227</v>
      </c>
      <c r="EM11" s="69">
        <f t="shared" si="26"/>
        <v>6146.4210264278045</v>
      </c>
      <c r="EN11" s="69">
        <f t="shared" si="26"/>
        <v>6210.3059019715229</v>
      </c>
      <c r="EO11" s="69">
        <f t="shared" ref="EO11:GZ11" si="27">EO71</f>
        <v>6274.5230177524809</v>
      </c>
      <c r="EP11" s="69">
        <f t="shared" si="27"/>
        <v>6339.075847539304</v>
      </c>
      <c r="EQ11" s="69">
        <f t="shared" si="27"/>
        <v>6403.9679198673903</v>
      </c>
      <c r="ER11" s="69">
        <f t="shared" si="27"/>
        <v>6469.202819196249</v>
      </c>
      <c r="ES11" s="69">
        <f t="shared" si="27"/>
        <v>6534.7841870975817</v>
      </c>
      <c r="ET11" s="69">
        <f t="shared" si="27"/>
        <v>6600.7157234750621</v>
      </c>
      <c r="EU11" s="69">
        <f t="shared" si="27"/>
        <v>6667.0011878168725</v>
      </c>
      <c r="EV11" s="69">
        <f t="shared" si="27"/>
        <v>6733.6444004820341</v>
      </c>
      <c r="EW11" s="69">
        <f t="shared" si="27"/>
        <v>6800.6492440216371</v>
      </c>
      <c r="EX11" s="69">
        <f t="shared" si="27"/>
        <v>6868.0196645361166</v>
      </c>
      <c r="EY11" s="69">
        <f t="shared" si="27"/>
        <v>6935.7596730697542</v>
      </c>
      <c r="EZ11" s="69">
        <f t="shared" si="27"/>
        <v>7003.8733470436446</v>
      </c>
      <c r="FA11" s="69">
        <f t="shared" si="27"/>
        <v>7072.3648317284042</v>
      </c>
      <c r="FB11" s="69">
        <f t="shared" si="27"/>
        <v>7141.2383417579467</v>
      </c>
      <c r="FC11" s="69">
        <f t="shared" si="27"/>
        <v>7210.4981626857161</v>
      </c>
      <c r="FD11" s="69">
        <f t="shared" si="27"/>
        <v>7280.1486525848131</v>
      </c>
      <c r="FE11" s="69">
        <f t="shared" si="27"/>
        <v>7350.1942436934978</v>
      </c>
      <c r="FF11" s="69">
        <f t="shared" si="27"/>
        <v>7420.6394441076391</v>
      </c>
      <c r="FG11" s="69">
        <f t="shared" si="27"/>
        <v>7491.4888395217104</v>
      </c>
      <c r="FH11" s="69">
        <f t="shared" si="27"/>
        <v>7562.7470950200341</v>
      </c>
      <c r="FI11" s="69">
        <f t="shared" si="27"/>
        <v>7634.4189569199852</v>
      </c>
      <c r="FJ11" s="69">
        <f t="shared" si="27"/>
        <v>7706.5092546690294</v>
      </c>
      <c r="FK11" s="69">
        <f t="shared" si="27"/>
        <v>7779.0229027974419</v>
      </c>
      <c r="FL11" s="69">
        <f t="shared" si="27"/>
        <v>7851.9649029287139</v>
      </c>
      <c r="FM11" s="69">
        <f t="shared" si="27"/>
        <v>7925.3403458496823</v>
      </c>
      <c r="FN11" s="69">
        <f t="shared" si="27"/>
        <v>7999.1544136425418</v>
      </c>
      <c r="FO11" s="69">
        <f t="shared" si="27"/>
        <v>8073.4123818809558</v>
      </c>
      <c r="FP11" s="69">
        <f t="shared" si="27"/>
        <v>8148.1196218926088</v>
      </c>
      <c r="FQ11" s="69">
        <f t="shared" si="27"/>
        <v>8223.281603090616</v>
      </c>
      <c r="FR11" s="69">
        <f t="shared" si="27"/>
        <v>8298.9038953763247</v>
      </c>
      <c r="FS11" s="69">
        <f t="shared" si="27"/>
        <v>8374.9921716161425</v>
      </c>
      <c r="FT11" s="69">
        <f t="shared" si="27"/>
        <v>8451.5522101951501</v>
      </c>
      <c r="FU11" s="69">
        <f t="shared" si="27"/>
        <v>8528.5898976503795</v>
      </c>
      <c r="FV11" s="69">
        <f t="shared" si="27"/>
        <v>8606.1112313867488</v>
      </c>
      <c r="FW11" s="69">
        <f t="shared" si="27"/>
        <v>8684.1223224787791</v>
      </c>
      <c r="FX11" s="69">
        <f t="shared" si="27"/>
        <v>8762.6293985613847</v>
      </c>
      <c r="FY11" s="69">
        <f t="shared" si="27"/>
        <v>8841.6388068131564</v>
      </c>
      <c r="FZ11" s="69">
        <f t="shared" si="27"/>
        <v>8921.1570170356899</v>
      </c>
      <c r="GA11" s="69">
        <f t="shared" si="27"/>
        <v>9001.1906248326995</v>
      </c>
      <c r="GB11" s="69">
        <f t="shared" si="27"/>
        <v>9081.7463548928627</v>
      </c>
      <c r="GC11" s="69">
        <f t="shared" si="27"/>
        <v>9162.8310643804234</v>
      </c>
      <c r="GD11" s="69">
        <f t="shared" si="27"/>
        <v>9244.4517464378605</v>
      </c>
      <c r="GE11" s="69">
        <f t="shared" si="27"/>
        <v>9326.6155338050885</v>
      </c>
      <c r="GF11" s="69">
        <f t="shared" si="27"/>
        <v>9409.3297025598949</v>
      </c>
      <c r="GG11" s="69">
        <f t="shared" si="27"/>
        <v>9492.6016759844788</v>
      </c>
      <c r="GH11" s="69">
        <f t="shared" si="27"/>
        <v>9576.4390285632526</v>
      </c>
      <c r="GI11" s="69">
        <f t="shared" si="27"/>
        <v>9660.8494901172962</v>
      </c>
      <c r="GJ11" s="69">
        <f t="shared" si="27"/>
        <v>9745.8409500810976</v>
      </c>
      <c r="GK11" s="69">
        <f t="shared" si="27"/>
        <v>9831.4214619274935</v>
      </c>
      <c r="GL11" s="69">
        <f t="shared" si="27"/>
        <v>9917.5992477470209</v>
      </c>
      <c r="GM11" s="69">
        <f t="shared" si="27"/>
        <v>10004.38270298819</v>
      </c>
      <c r="GN11" s="69">
        <f t="shared" si="27"/>
        <v>10091.780401365522</v>
      </c>
      <c r="GO11" s="69">
        <f t="shared" si="27"/>
        <v>10179.801099942497</v>
      </c>
      <c r="GP11" s="69">
        <f t="shared" si="27"/>
        <v>10268.453744396988</v>
      </c>
      <c r="GQ11" s="69">
        <f t="shared" si="27"/>
        <v>10357.747474477072</v>
      </c>
      <c r="GR11" s="69">
        <f t="shared" si="27"/>
        <v>10447.691629655532</v>
      </c>
      <c r="GS11" s="69">
        <f t="shared" si="27"/>
        <v>10538.295754991839</v>
      </c>
      <c r="GT11" s="69">
        <f t="shared" si="27"/>
        <v>10629.569607210746</v>
      </c>
      <c r="GU11" s="69">
        <f t="shared" si="27"/>
        <v>10721.523161007255</v>
      </c>
      <c r="GV11" s="69">
        <f t="shared" si="27"/>
        <v>10814.166615588078</v>
      </c>
      <c r="GW11" s="69">
        <f t="shared" si="27"/>
        <v>10907.510401460351</v>
      </c>
      <c r="GX11" s="69">
        <f t="shared" si="27"/>
        <v>11001.565187478916</v>
      </c>
      <c r="GY11" s="69">
        <f t="shared" si="27"/>
        <v>11096.341888164023</v>
      </c>
      <c r="GZ11" s="69">
        <f t="shared" si="27"/>
        <v>11191.851671302078</v>
      </c>
      <c r="HA11" s="69">
        <f t="shared" ref="HA11:IR11" si="28">HA71</f>
        <v>11288.1059658426</v>
      </c>
      <c r="HB11" s="69">
        <f t="shared" si="28"/>
        <v>11385.116470105411</v>
      </c>
      <c r="HC11" s="69">
        <f t="shared" si="28"/>
        <v>11482.895160312763</v>
      </c>
      <c r="HD11" s="69">
        <f t="shared" si="28"/>
        <v>11581.454299461964</v>
      </c>
      <c r="HE11" s="69">
        <f t="shared" si="28"/>
        <v>11680.806446554974</v>
      </c>
      <c r="HF11" s="69">
        <f t="shared" si="28"/>
        <v>11780.964466202284</v>
      </c>
      <c r="HG11" s="69">
        <f t="shared" si="28"/>
        <v>11881.941538619525</v>
      </c>
      <c r="HH11" s="69">
        <f t="shared" si="28"/>
        <v>11983.751170036145</v>
      </c>
      <c r="HI11" s="69">
        <f t="shared" si="28"/>
        <v>12086.407203536777</v>
      </c>
      <c r="HJ11" s="69">
        <f t="shared" si="28"/>
        <v>12189.923830357036</v>
      </c>
      <c r="HK11" s="69">
        <f t="shared" si="28"/>
        <v>12294.315601656783</v>
      </c>
      <c r="HL11" s="69">
        <f t="shared" si="28"/>
        <v>12399.597440795322</v>
      </c>
      <c r="HM11" s="69">
        <f t="shared" si="28"/>
        <v>12505.784656134369</v>
      </c>
      <c r="HN11" s="69">
        <f t="shared" si="28"/>
        <v>12612.892954396328</v>
      </c>
      <c r="HO11" s="69">
        <f t="shared" si="28"/>
        <v>12720.93845460698</v>
      </c>
      <c r="HP11" s="69">
        <f t="shared" si="28"/>
        <v>12829.937702653539</v>
      </c>
      <c r="HQ11" s="69">
        <f t="shared" si="28"/>
        <v>12939.907686490991</v>
      </c>
      <c r="HR11" s="69">
        <f t="shared" si="28"/>
        <v>13050.865852031646</v>
      </c>
      <c r="HS11" s="69">
        <f t="shared" si="28"/>
        <v>13162.830119755057</v>
      </c>
      <c r="HT11" s="69">
        <f t="shared" si="28"/>
        <v>13275.818902077899</v>
      </c>
      <c r="HU11" s="69">
        <f t="shared" si="28"/>
        <v>13389.85112152586</v>
      </c>
      <c r="HV11" s="69">
        <f t="shared" si="28"/>
        <v>13504.946229752466</v>
      </c>
      <c r="HW11" s="69">
        <f t="shared" si="28"/>
        <v>13621.124227452576</v>
      </c>
      <c r="HX11" s="69">
        <f t="shared" si="28"/>
        <v>13738.405685221602</v>
      </c>
      <c r="HY11" s="69">
        <f t="shared" si="28"/>
        <v>13856.811765414805</v>
      </c>
      <c r="HZ11" s="69">
        <f t="shared" si="28"/>
        <v>13976.364245064822</v>
      </c>
      <c r="IA11" s="69">
        <f t="shared" si="28"/>
        <v>14097.085539919444</v>
      </c>
      <c r="IB11" s="69">
        <f t="shared" si="28"/>
        <v>14218.998729666038</v>
      </c>
      <c r="IC11" s="69">
        <f t="shared" si="28"/>
        <v>14342.127584413611</v>
      </c>
      <c r="ID11" s="69">
        <f t="shared" si="28"/>
        <v>14466.496592508514</v>
      </c>
      <c r="IE11" s="69">
        <f t="shared" si="28"/>
        <v>14592.130989765175</v>
      </c>
      <c r="IF11" s="69">
        <f t="shared" si="28"/>
        <v>14719.056790199184</v>
      </c>
      <c r="IG11" s="69">
        <f t="shared" si="28"/>
        <v>14847.300818356282</v>
      </c>
      <c r="IH11" s="69">
        <f t="shared" si="28"/>
        <v>14976.890743337819</v>
      </c>
      <c r="II11" s="69">
        <f t="shared" si="28"/>
        <v>15107.855114630589</v>
      </c>
      <c r="IJ11" s="69">
        <f t="shared" si="28"/>
        <v>15240.223399857099</v>
      </c>
      <c r="IK11" s="69">
        <f t="shared" si="28"/>
        <v>15374.026024571151</v>
      </c>
      <c r="IL11" s="69">
        <f t="shared" si="28"/>
        <v>15509.294414233182</v>
      </c>
      <c r="IM11" s="69">
        <f t="shared" si="28"/>
        <v>15646.061038510168</v>
      </c>
      <c r="IN11" s="69">
        <f t="shared" si="28"/>
        <v>15784.359458056359</v>
      </c>
      <c r="IO11" s="69">
        <f t="shared" si="28"/>
        <v>15924.224373943429</v>
      </c>
      <c r="IP11" s="69">
        <f t="shared" si="28"/>
        <v>16065.691679922105</v>
      </c>
      <c r="IQ11" s="69">
        <f t="shared" si="28"/>
        <v>16065.691679922105</v>
      </c>
      <c r="IR11" s="69">
        <f t="shared" si="28"/>
        <v>16065.691679922105</v>
      </c>
    </row>
    <row r="12" spans="2:252" ht="12.6" customHeight="1" x14ac:dyDescent="0.25">
      <c r="B12" s="19"/>
      <c r="C12" s="19"/>
      <c r="D12" s="58"/>
      <c r="E12" s="29"/>
      <c r="F12" s="21"/>
      <c r="G12" s="21"/>
      <c r="H12" s="21"/>
      <c r="I12" s="27" t="s">
        <v>84</v>
      </c>
      <c r="J12" s="28">
        <f>J53</f>
        <v>714.28571428571468</v>
      </c>
      <c r="K12" s="22"/>
      <c r="L12" s="2"/>
      <c r="M12" s="2"/>
      <c r="N12" s="2"/>
      <c r="O12" s="2"/>
      <c r="P12" s="100" t="s">
        <v>64</v>
      </c>
      <c r="Q12" s="100"/>
      <c r="R12" s="69">
        <f t="shared" ref="R12:CB12" si="29">R84</f>
        <v>0</v>
      </c>
      <c r="S12" s="69">
        <f t="shared" si="29"/>
        <v>16099.471430066487</v>
      </c>
      <c r="T12" s="69">
        <f t="shared" si="29"/>
        <v>16133.343843123881</v>
      </c>
      <c r="U12" s="69">
        <f t="shared" si="29"/>
        <v>16167.309428869168</v>
      </c>
      <c r="V12" s="69">
        <f t="shared" si="29"/>
        <v>16201.368701295536</v>
      </c>
      <c r="W12" s="69">
        <f t="shared" si="29"/>
        <v>16235.52217866116</v>
      </c>
      <c r="X12" s="69">
        <f t="shared" si="29"/>
        <v>16269.770383536503</v>
      </c>
      <c r="Y12" s="69">
        <f t="shared" si="29"/>
        <v>16304.113842852305</v>
      </c>
      <c r="Z12" s="69">
        <f t="shared" si="29"/>
        <v>16338.553087948218</v>
      </c>
      <c r="AA12" s="69">
        <f t="shared" si="29"/>
        <v>16373.088654622135</v>
      </c>
      <c r="AB12" s="69">
        <f t="shared" si="29"/>
        <v>16407.721083180208</v>
      </c>
      <c r="AC12" s="69">
        <f t="shared" si="29"/>
        <v>16442.450918487561</v>
      </c>
      <c r="AD12" s="69">
        <f t="shared" si="29"/>
        <v>16477.278710019727</v>
      </c>
      <c r="AE12" s="69">
        <f t="shared" si="29"/>
        <v>16512.205011914823</v>
      </c>
      <c r="AF12" s="69">
        <f t="shared" si="29"/>
        <v>16547.230383026425</v>
      </c>
      <c r="AG12" s="69">
        <f t="shared" si="29"/>
        <v>16582.355386977244</v>
      </c>
      <c r="AH12" s="69">
        <f t="shared" si="29"/>
        <v>16617.580592213544</v>
      </c>
      <c r="AI12" s="69">
        <f t="shared" si="29"/>
        <v>16652.906572060328</v>
      </c>
      <c r="AJ12" s="69">
        <f t="shared" si="29"/>
        <v>16688.333904777344</v>
      </c>
      <c r="AK12" s="69">
        <f t="shared" si="29"/>
        <v>16723.863173615864</v>
      </c>
      <c r="AL12" s="69">
        <f t="shared" si="29"/>
        <v>16759.494966876307</v>
      </c>
      <c r="AM12" s="69">
        <f t="shared" si="29"/>
        <v>16795.2298779667</v>
      </c>
      <c r="AN12" s="69">
        <f t="shared" si="29"/>
        <v>16831.068505461939</v>
      </c>
      <c r="AO12" s="69">
        <f t="shared" si="29"/>
        <v>16867.011453163999</v>
      </c>
      <c r="AP12" s="69">
        <f t="shared" si="29"/>
        <v>16903.059330162931</v>
      </c>
      <c r="AQ12" s="69">
        <f t="shared" si="29"/>
        <v>16939.212750898801</v>
      </c>
      <c r="AR12" s="69">
        <f t="shared" si="29"/>
        <v>16975.472335224556</v>
      </c>
      <c r="AS12" s="69">
        <f t="shared" si="29"/>
        <v>17011.838708469753</v>
      </c>
      <c r="AT12" s="69">
        <f t="shared" si="29"/>
        <v>17048.312501505301</v>
      </c>
      <c r="AU12" s="69">
        <f t="shared" si="29"/>
        <v>17084.894350809096</v>
      </c>
      <c r="AV12" s="69">
        <f t="shared" si="29"/>
        <v>17121.584898532692</v>
      </c>
      <c r="AW12" s="69">
        <f t="shared" si="29"/>
        <v>17158.384792568919</v>
      </c>
      <c r="AX12" s="69">
        <f t="shared" si="29"/>
        <v>17195.294686620531</v>
      </c>
      <c r="AY12" s="69">
        <f t="shared" si="29"/>
        <v>17232.315240269883</v>
      </c>
      <c r="AZ12" s="69">
        <f t="shared" si="29"/>
        <v>17269.447119049666</v>
      </c>
      <c r="BA12" s="69">
        <f t="shared" si="29"/>
        <v>17306.690994514658</v>
      </c>
      <c r="BB12" s="69">
        <f t="shared" si="29"/>
        <v>17344.047544314653</v>
      </c>
      <c r="BC12" s="69">
        <f t="shared" si="29"/>
        <v>17381.517452268396</v>
      </c>
      <c r="BD12" s="69">
        <f t="shared" si="29"/>
        <v>17419.10140843871</v>
      </c>
      <c r="BE12" s="69">
        <f t="shared" si="29"/>
        <v>17456.800109208747</v>
      </c>
      <c r="BF12" s="69">
        <f t="shared" si="29"/>
        <v>17494.614257359415</v>
      </c>
      <c r="BG12" s="69">
        <f t="shared" si="29"/>
        <v>17532.544562147974</v>
      </c>
      <c r="BH12" s="69">
        <f t="shared" si="29"/>
        <v>17570.591739387866</v>
      </c>
      <c r="BI12" s="69">
        <f t="shared" si="29"/>
        <v>17608.756511529766</v>
      </c>
      <c r="BJ12" s="69">
        <f t="shared" si="29"/>
        <v>17647.039607743896</v>
      </c>
      <c r="BK12" s="69">
        <f t="shared" si="29"/>
        <v>17685.441764003615</v>
      </c>
      <c r="BL12" s="69">
        <f t="shared" si="29"/>
        <v>17723.963723170313</v>
      </c>
      <c r="BM12" s="69">
        <f t="shared" si="29"/>
        <v>17762.606235079627</v>
      </c>
      <c r="BN12" s="69">
        <f t="shared" si="29"/>
        <v>17801.370056629039</v>
      </c>
      <c r="BO12" s="69">
        <f t="shared" si="29"/>
        <v>17840.255951866802</v>
      </c>
      <c r="BP12" s="69">
        <f t="shared" si="29"/>
        <v>17879.264692082324</v>
      </c>
      <c r="BQ12" s="69">
        <f t="shared" si="29"/>
        <v>17918.397055897949</v>
      </c>
      <c r="BR12" s="69">
        <f t="shared" si="29"/>
        <v>17957.653829362218</v>
      </c>
      <c r="BS12" s="69">
        <f t="shared" si="29"/>
        <v>17997.035806044594</v>
      </c>
      <c r="BT12" s="69">
        <f t="shared" si="29"/>
        <v>18036.543787131726</v>
      </c>
      <c r="BU12" s="69">
        <f t="shared" si="29"/>
        <v>18076.178581525252</v>
      </c>
      <c r="BV12" s="69">
        <f t="shared" si="29"/>
        <v>18115.941005941149</v>
      </c>
      <c r="BW12" s="69">
        <f t="shared" si="29"/>
        <v>18155.83188501075</v>
      </c>
      <c r="BX12" s="69">
        <f t="shared" si="29"/>
        <v>18195.852051383325</v>
      </c>
      <c r="BY12" s="69">
        <f t="shared" si="29"/>
        <v>18236.002345830377</v>
      </c>
      <c r="BZ12" s="69">
        <f t="shared" si="29"/>
        <v>18276.283617351633</v>
      </c>
      <c r="CA12" s="69">
        <f t="shared" si="29"/>
        <v>18316.696723282763</v>
      </c>
      <c r="CB12" s="69">
        <f t="shared" si="29"/>
        <v>18357.242529404837</v>
      </c>
      <c r="CC12" s="69">
        <f t="shared" ref="CC12:EN12" si="30">CC84</f>
        <v>18397.921910055666</v>
      </c>
      <c r="CD12" s="69">
        <f t="shared" si="30"/>
        <v>18438.735748242892</v>
      </c>
      <c r="CE12" s="69">
        <f t="shared" si="30"/>
        <v>18479.684935759014</v>
      </c>
      <c r="CF12" s="69">
        <f t="shared" si="30"/>
        <v>18520.770373298295</v>
      </c>
      <c r="CG12" s="69">
        <f t="shared" si="30"/>
        <v>18561.99297057564</v>
      </c>
      <c r="CH12" s="69">
        <f t="shared" si="30"/>
        <v>18603.353646447464</v>
      </c>
      <c r="CI12" s="69">
        <f t="shared" si="30"/>
        <v>18644.853329034566</v>
      </c>
      <c r="CJ12" s="69">
        <f t="shared" si="30"/>
        <v>18686.492955847112</v>
      </c>
      <c r="CK12" s="69">
        <f t="shared" si="30"/>
        <v>18728.2734739117</v>
      </c>
      <c r="CL12" s="69">
        <f t="shared" si="30"/>
        <v>18770.195839900611</v>
      </c>
      <c r="CM12" s="69">
        <f t="shared" si="30"/>
        <v>18812.261020263224</v>
      </c>
      <c r="CN12" s="69">
        <f t="shared" si="30"/>
        <v>18854.469991359736</v>
      </c>
      <c r="CO12" s="69">
        <f t="shared" si="30"/>
        <v>18896.823739597094</v>
      </c>
      <c r="CP12" s="69">
        <f t="shared" si="30"/>
        <v>18939.323261567341</v>
      </c>
      <c r="CQ12" s="69">
        <f t="shared" si="30"/>
        <v>18981.969564188312</v>
      </c>
      <c r="CR12" s="69">
        <f t="shared" si="30"/>
        <v>19024.763664846789</v>
      </c>
      <c r="CS12" s="69">
        <f t="shared" si="30"/>
        <v>19067.706591544109</v>
      </c>
      <c r="CT12" s="69">
        <f t="shared" si="30"/>
        <v>19110.799383044363</v>
      </c>
      <c r="CU12" s="69">
        <f t="shared" si="30"/>
        <v>19154.043089025141</v>
      </c>
      <c r="CV12" s="69">
        <f t="shared" si="30"/>
        <v>19197.438770230969</v>
      </c>
      <c r="CW12" s="69">
        <f t="shared" si="30"/>
        <v>19240.987498629413</v>
      </c>
      <c r="CX12" s="69">
        <f t="shared" si="30"/>
        <v>19284.690357569991</v>
      </c>
      <c r="CY12" s="69">
        <f t="shared" si="30"/>
        <v>19328.548441945855</v>
      </c>
      <c r="CZ12" s="69">
        <f t="shared" si="30"/>
        <v>19372.562858358386</v>
      </c>
      <c r="DA12" s="69">
        <f t="shared" si="30"/>
        <v>19416.734725284736</v>
      </c>
      <c r="DB12" s="69">
        <f t="shared" si="30"/>
        <v>19461.065173248357</v>
      </c>
      <c r="DC12" s="69">
        <f t="shared" si="30"/>
        <v>19505.555344992623</v>
      </c>
      <c r="DD12" s="69">
        <f t="shared" si="30"/>
        <v>19550.206395657577</v>
      </c>
      <c r="DE12" s="69">
        <f t="shared" si="30"/>
        <v>19595.019492959887</v>
      </c>
      <c r="DF12" s="69">
        <f t="shared" si="30"/>
        <v>19639.995817376093</v>
      </c>
      <c r="DG12" s="69">
        <f t="shared" si="30"/>
        <v>19685.136562329179</v>
      </c>
      <c r="DH12" s="69">
        <f t="shared" si="30"/>
        <v>19730.442934378589</v>
      </c>
      <c r="DI12" s="69">
        <f t="shared" si="30"/>
        <v>19775.916153413735</v>
      </c>
      <c r="DJ12" s="69">
        <f t="shared" si="30"/>
        <v>19821.557452851084</v>
      </c>
      <c r="DK12" s="69">
        <f t="shared" si="30"/>
        <v>19867.368079834883</v>
      </c>
      <c r="DL12" s="69">
        <f t="shared" si="30"/>
        <v>19913.349295441654</v>
      </c>
      <c r="DM12" s="69">
        <f t="shared" si="30"/>
        <v>19959.502374888471</v>
      </c>
      <c r="DN12" s="69">
        <f t="shared" si="30"/>
        <v>20005.828607745199</v>
      </c>
      <c r="DO12" s="69">
        <f t="shared" si="30"/>
        <v>20052.32929815066</v>
      </c>
      <c r="DP12" s="69">
        <f t="shared" si="30"/>
        <v>20099.005765032929</v>
      </c>
      <c r="DQ12" s="69">
        <f t="shared" si="30"/>
        <v>20145.859342333828</v>
      </c>
      <c r="DR12" s="69">
        <f t="shared" si="30"/>
        <v>20192.891379237633</v>
      </c>
      <c r="DS12" s="69">
        <f t="shared" si="30"/>
        <v>20240.103240404209</v>
      </c>
      <c r="DT12" s="69">
        <f t="shared" si="30"/>
        <v>20287.496306206584</v>
      </c>
      <c r="DU12" s="69">
        <f t="shared" si="30"/>
        <v>20335.071972973143</v>
      </c>
      <c r="DV12" s="69">
        <f t="shared" si="30"/>
        <v>20382.831653234432</v>
      </c>
      <c r="DW12" s="69">
        <f t="shared" si="30"/>
        <v>20430.776775974842</v>
      </c>
      <c r="DX12" s="69">
        <f t="shared" si="30"/>
        <v>20478.908786889133</v>
      </c>
      <c r="DY12" s="69">
        <f t="shared" si="30"/>
        <v>20527.229148643994</v>
      </c>
      <c r="DZ12" s="69">
        <f t="shared" si="30"/>
        <v>20575.739341144756</v>
      </c>
      <c r="EA12" s="69">
        <f t="shared" si="30"/>
        <v>20624.440861807361</v>
      </c>
      <c r="EB12" s="69">
        <f t="shared" si="30"/>
        <v>20673.335225835697</v>
      </c>
      <c r="EC12" s="69">
        <f t="shared" si="30"/>
        <v>20722.423966504452</v>
      </c>
      <c r="ED12" s="69">
        <f t="shared" si="30"/>
        <v>20771.708635447641</v>
      </c>
      <c r="EE12" s="69">
        <f t="shared" si="30"/>
        <v>20821.190802952875</v>
      </c>
      <c r="EF12" s="69">
        <f t="shared" si="30"/>
        <v>20870.872058261557</v>
      </c>
      <c r="EG12" s="69">
        <f t="shared" si="30"/>
        <v>20920.754009875185</v>
      </c>
      <c r="EH12" s="69">
        <f t="shared" si="30"/>
        <v>20970.838285867794</v>
      </c>
      <c r="EI12" s="69">
        <f t="shared" si="30"/>
        <v>21021.126534204825</v>
      </c>
      <c r="EJ12" s="69">
        <f t="shared" si="30"/>
        <v>21071.620423068471</v>
      </c>
      <c r="EK12" s="69">
        <f t="shared" si="30"/>
        <v>21122.321641189734</v>
      </c>
      <c r="EL12" s="69">
        <f t="shared" si="30"/>
        <v>21173.231898187307</v>
      </c>
      <c r="EM12" s="69">
        <f t="shared" si="30"/>
        <v>21224.352924913466</v>
      </c>
      <c r="EN12" s="69">
        <f t="shared" si="30"/>
        <v>21275.686473807178</v>
      </c>
      <c r="EO12" s="69">
        <f t="shared" ref="EO12:GZ12" si="31">EO84</f>
        <v>21327.23431925456</v>
      </c>
      <c r="EP12" s="69">
        <f t="shared" si="31"/>
        <v>21378.998257956875</v>
      </c>
      <c r="EQ12" s="69">
        <f t="shared" si="31"/>
        <v>21430.980109306329</v>
      </c>
      <c r="ER12" s="69">
        <f t="shared" si="31"/>
        <v>21483.181715769755</v>
      </c>
      <c r="ES12" s="69">
        <f t="shared" si="31"/>
        <v>21535.60494328049</v>
      </c>
      <c r="ET12" s="69">
        <f t="shared" si="31"/>
        <v>21588.25168163854</v>
      </c>
      <c r="EU12" s="69">
        <f t="shared" si="31"/>
        <v>21641.123844919381</v>
      </c>
      <c r="EV12" s="69">
        <f t="shared" si="31"/>
        <v>21694.223371891519</v>
      </c>
      <c r="EW12" s="69">
        <f t="shared" si="31"/>
        <v>21747.552226443084</v>
      </c>
      <c r="EX12" s="69">
        <f t="shared" si="31"/>
        <v>21801.112398017616</v>
      </c>
      <c r="EY12" s="69">
        <f t="shared" si="31"/>
        <v>21854.905902059436</v>
      </c>
      <c r="EZ12" s="69">
        <f t="shared" si="31"/>
        <v>21908.934780468695</v>
      </c>
      <c r="FA12" s="69">
        <f t="shared" si="31"/>
        <v>21963.201102066429</v>
      </c>
      <c r="FB12" s="69">
        <f t="shared" si="31"/>
        <v>22017.706963069908</v>
      </c>
      <c r="FC12" s="69">
        <f t="shared" si="31"/>
        <v>22072.454487578507</v>
      </c>
      <c r="FD12" s="69">
        <f t="shared" si="31"/>
        <v>22127.445828070369</v>
      </c>
      <c r="FE12" s="69">
        <f t="shared" si="31"/>
        <v>22182.683165910221</v>
      </c>
      <c r="FF12" s="69">
        <f t="shared" si="31"/>
        <v>22238.168711868584</v>
      </c>
      <c r="FG12" s="69">
        <f t="shared" si="31"/>
        <v>22293.904706652676</v>
      </c>
      <c r="FH12" s="69">
        <f t="shared" si="31"/>
        <v>22349.893421449389</v>
      </c>
      <c r="FI12" s="69">
        <f t="shared" si="31"/>
        <v>22406.137158480615</v>
      </c>
      <c r="FJ12" s="69">
        <f t="shared" si="31"/>
        <v>22462.638251571265</v>
      </c>
      <c r="FK12" s="69">
        <f t="shared" si="31"/>
        <v>22519.399066730362</v>
      </c>
      <c r="FL12" s="69">
        <f t="shared" si="31"/>
        <v>22576.422002745549</v>
      </c>
      <c r="FM12" s="69">
        <f t="shared" si="31"/>
        <v>22633.709491791378</v>
      </c>
      <c r="FN12" s="69">
        <f t="shared" si="31"/>
        <v>22691.264000051779</v>
      </c>
      <c r="FO12" s="69">
        <f t="shared" si="31"/>
        <v>22749.088028357099</v>
      </c>
      <c r="FP12" s="69">
        <f t="shared" si="31"/>
        <v>22807.184112836163</v>
      </c>
      <c r="FQ12" s="69">
        <f t="shared" si="31"/>
        <v>22865.55482558368</v>
      </c>
      <c r="FR12" s="69">
        <f t="shared" si="31"/>
        <v>22924.202775343565</v>
      </c>
      <c r="FS12" s="69">
        <f t="shared" si="31"/>
        <v>22983.130608208507</v>
      </c>
      <c r="FT12" s="69">
        <f t="shared" si="31"/>
        <v>23042.341008336381</v>
      </c>
      <c r="FU12" s="69">
        <f t="shared" si="31"/>
        <v>23101.836698683826</v>
      </c>
      <c r="FV12" s="69">
        <f t="shared" si="31"/>
        <v>23161.620441757688</v>
      </c>
      <c r="FW12" s="69">
        <f t="shared" si="31"/>
        <v>23221.695040384639</v>
      </c>
      <c r="FX12" s="69">
        <f t="shared" si="31"/>
        <v>23282.063338499695</v>
      </c>
      <c r="FY12" s="69">
        <f t="shared" si="31"/>
        <v>23342.728221954028</v>
      </c>
      <c r="FZ12" s="69">
        <f t="shared" si="31"/>
        <v>23403.692619342804</v>
      </c>
      <c r="GA12" s="69">
        <f t="shared" si="31"/>
        <v>23464.959502853471</v>
      </c>
      <c r="GB12" s="69">
        <f t="shared" si="31"/>
        <v>23526.531889135265</v>
      </c>
      <c r="GC12" s="69">
        <f t="shared" si="31"/>
        <v>23588.412840190445</v>
      </c>
      <c r="GD12" s="69">
        <f t="shared" si="31"/>
        <v>23650.605464288044</v>
      </c>
      <c r="GE12" s="69">
        <f t="shared" si="31"/>
        <v>23713.112916900674</v>
      </c>
      <c r="GF12" s="69">
        <f t="shared" si="31"/>
        <v>23775.938401665218</v>
      </c>
      <c r="GG12" s="69">
        <f t="shared" si="31"/>
        <v>23839.085171368039</v>
      </c>
      <c r="GH12" s="69">
        <f t="shared" si="31"/>
        <v>23902.556528955567</v>
      </c>
      <c r="GI12" s="69">
        <f t="shared" si="31"/>
        <v>23966.355828570933</v>
      </c>
      <c r="GJ12" s="69">
        <f t="shared" si="31"/>
        <v>24030.486476617556</v>
      </c>
      <c r="GK12" s="69">
        <f t="shared" si="31"/>
        <v>24094.951932850516</v>
      </c>
      <c r="GL12" s="69">
        <f t="shared" si="31"/>
        <v>24159.755711496502</v>
      </c>
      <c r="GM12" s="69">
        <f t="shared" si="31"/>
        <v>24224.901382403354</v>
      </c>
      <c r="GN12" s="69">
        <f t="shared" si="31"/>
        <v>24290.39257222008</v>
      </c>
      <c r="GO12" s="69">
        <f t="shared" si="31"/>
        <v>24356.232965608313</v>
      </c>
      <c r="GP12" s="69">
        <f t="shared" si="31"/>
        <v>24422.426306486268</v>
      </c>
      <c r="GQ12" s="69">
        <f t="shared" si="31"/>
        <v>24488.976399306197</v>
      </c>
      <c r="GR12" s="69">
        <f t="shared" si="31"/>
        <v>24555.887110366468</v>
      </c>
      <c r="GS12" s="69">
        <f t="shared" si="31"/>
        <v>24623.16236915937</v>
      </c>
      <c r="GT12" s="69">
        <f t="shared" si="31"/>
        <v>24690.806169755873</v>
      </c>
      <c r="GU12" s="69">
        <f t="shared" si="31"/>
        <v>24758.822572228484</v>
      </c>
      <c r="GV12" s="69">
        <f t="shared" si="31"/>
        <v>24827.215704113525</v>
      </c>
      <c r="GW12" s="69">
        <f t="shared" si="31"/>
        <v>24895.98976191413</v>
      </c>
      <c r="GX12" s="69">
        <f t="shared" si="31"/>
        <v>24965.14901264535</v>
      </c>
      <c r="GY12" s="69">
        <f t="shared" si="31"/>
        <v>25034.697795422744</v>
      </c>
      <c r="GZ12" s="69">
        <f t="shared" si="31"/>
        <v>25104.640523095979</v>
      </c>
      <c r="HA12" s="69">
        <f t="shared" ref="HA12:IR12" si="32">HA84</f>
        <v>25174.981683928941</v>
      </c>
      <c r="HB12" s="69">
        <f t="shared" si="32"/>
        <v>25245.725843328011</v>
      </c>
      <c r="HC12" s="69">
        <f t="shared" si="32"/>
        <v>25316.87764562009</v>
      </c>
      <c r="HD12" s="69">
        <f t="shared" si="32"/>
        <v>25388.441815882179</v>
      </c>
      <c r="HE12" s="69">
        <f t="shared" si="32"/>
        <v>25460.423161824274</v>
      </c>
      <c r="HF12" s="69">
        <f t="shared" si="32"/>
        <v>25532.82657572746</v>
      </c>
      <c r="HG12" s="69">
        <f t="shared" si="32"/>
        <v>25605.657036439174</v>
      </c>
      <c r="HH12" s="69">
        <f t="shared" si="32"/>
        <v>25678.919611427635</v>
      </c>
      <c r="HI12" s="69">
        <f t="shared" si="32"/>
        <v>25752.619458897629</v>
      </c>
      <c r="HJ12" s="69">
        <f t="shared" si="32"/>
        <v>25826.761829969746</v>
      </c>
      <c r="HK12" s="69">
        <f t="shared" si="32"/>
        <v>25901.35207092551</v>
      </c>
      <c r="HL12" s="69">
        <f t="shared" si="32"/>
        <v>25976.39562552069</v>
      </c>
      <c r="HM12" s="69">
        <f t="shared" si="32"/>
        <v>26051.898037369323</v>
      </c>
      <c r="HN12" s="69">
        <f t="shared" si="32"/>
        <v>26127.864952401109</v>
      </c>
      <c r="HO12" s="69">
        <f t="shared" si="32"/>
        <v>26204.302121394849</v>
      </c>
      <c r="HP12" s="69">
        <f t="shared" si="32"/>
        <v>26281.21540259078</v>
      </c>
      <c r="HQ12" s="69">
        <f t="shared" si="32"/>
        <v>26358.610764384775</v>
      </c>
      <c r="HR12" s="69">
        <f t="shared" si="32"/>
        <v>26436.494288107533</v>
      </c>
      <c r="HS12" s="69">
        <f t="shared" si="32"/>
        <v>26514.872170891929</v>
      </c>
      <c r="HT12" s="69">
        <f t="shared" si="32"/>
        <v>26593.750728632011</v>
      </c>
      <c r="HU12" s="69">
        <f t="shared" si="32"/>
        <v>26673.136399037037</v>
      </c>
      <c r="HV12" s="69">
        <f t="shared" si="32"/>
        <v>26753.035744784396</v>
      </c>
      <c r="HW12" s="69">
        <f t="shared" si="32"/>
        <v>26833.455456775133</v>
      </c>
      <c r="HX12" s="69">
        <f t="shared" si="32"/>
        <v>26914.402357496234</v>
      </c>
      <c r="HY12" s="69">
        <f t="shared" si="32"/>
        <v>26995.883404493816</v>
      </c>
      <c r="HZ12" s="69">
        <f t="shared" si="32"/>
        <v>27077.905693961671</v>
      </c>
      <c r="IA12" s="69">
        <f t="shared" si="32"/>
        <v>27160.476464449825</v>
      </c>
      <c r="IB12" s="69">
        <f t="shared" si="32"/>
        <v>27243.603100697859</v>
      </c>
      <c r="IC12" s="69">
        <f t="shared" si="32"/>
        <v>27327.293137598226</v>
      </c>
      <c r="ID12" s="69">
        <f t="shared" si="32"/>
        <v>27411.554264294718</v>
      </c>
      <c r="IE12" s="69">
        <f t="shared" si="32"/>
        <v>27496.394328421753</v>
      </c>
      <c r="IF12" s="69">
        <f t="shared" si="32"/>
        <v>27581.821340490318</v>
      </c>
      <c r="IG12" s="69">
        <f t="shared" si="32"/>
        <v>27667.84347842669</v>
      </c>
      <c r="IH12" s="69">
        <f t="shared" si="32"/>
        <v>27754.469092270327</v>
      </c>
      <c r="II12" s="69">
        <f t="shared" si="32"/>
        <v>27841.706709037731</v>
      </c>
      <c r="IJ12" s="69">
        <f t="shared" si="32"/>
        <v>27929.565037759367</v>
      </c>
      <c r="IK12" s="69">
        <f t="shared" si="32"/>
        <v>28018.052974697024</v>
      </c>
      <c r="IL12" s="69">
        <f t="shared" si="32"/>
        <v>28107.179608749473</v>
      </c>
      <c r="IM12" s="69">
        <f t="shared" si="32"/>
        <v>28196.954227054666</v>
      </c>
      <c r="IN12" s="69">
        <f t="shared" si="32"/>
        <v>28287.386320797039</v>
      </c>
      <c r="IO12" s="69">
        <f t="shared" si="32"/>
        <v>28378.485591229037</v>
      </c>
      <c r="IP12" s="69">
        <f t="shared" si="32"/>
        <v>28470.261955916456</v>
      </c>
      <c r="IQ12" s="69">
        <f t="shared" si="32"/>
        <v>28470.261955916529</v>
      </c>
      <c r="IR12" s="69">
        <f t="shared" si="32"/>
        <v>28470.261955916529</v>
      </c>
    </row>
    <row r="13" spans="2:252" ht="12.6" customHeight="1" x14ac:dyDescent="0.25">
      <c r="B13" s="19"/>
      <c r="C13" s="27" t="s">
        <v>84</v>
      </c>
      <c r="D13" s="28">
        <f>D54</f>
        <v>5000</v>
      </c>
      <c r="E13" s="24"/>
      <c r="F13" s="20"/>
      <c r="G13" s="20"/>
      <c r="H13" s="20"/>
      <c r="I13" s="27" t="s">
        <v>28</v>
      </c>
      <c r="J13" s="28">
        <f>J54</f>
        <v>10714.285714285717</v>
      </c>
      <c r="K13" s="22"/>
      <c r="L13" s="2"/>
      <c r="M13" s="2"/>
      <c r="N13" s="2"/>
      <c r="O13" s="2"/>
      <c r="P13" s="2"/>
    </row>
    <row r="14" spans="2:252" ht="12.6" customHeight="1" x14ac:dyDescent="0.25">
      <c r="B14" s="19"/>
      <c r="C14" s="19"/>
      <c r="D14" s="58"/>
      <c r="E14" s="24"/>
      <c r="F14" s="20"/>
      <c r="G14" s="20"/>
      <c r="H14" s="20"/>
      <c r="I14" s="30" t="s">
        <v>7</v>
      </c>
      <c r="J14" s="33">
        <f>J55</f>
        <v>210</v>
      </c>
      <c r="K14" s="22"/>
      <c r="L14" s="2"/>
      <c r="M14" s="2"/>
      <c r="N14" s="2"/>
      <c r="O14" s="2"/>
      <c r="P14" s="74">
        <f>IF(D47=0,D7," ")</f>
        <v>50000</v>
      </c>
      <c r="Q14" s="75"/>
    </row>
    <row r="15" spans="2:252" ht="13.5" customHeight="1" x14ac:dyDescent="0.25">
      <c r="B15" s="19"/>
      <c r="C15" s="27" t="s">
        <v>28</v>
      </c>
      <c r="D15" s="28">
        <f>D56</f>
        <v>75000</v>
      </c>
      <c r="E15" s="24"/>
      <c r="F15" s="20"/>
      <c r="G15" s="20"/>
      <c r="H15" s="20"/>
      <c r="I15" s="103" t="s">
        <v>29</v>
      </c>
      <c r="J15" s="104"/>
      <c r="K15" s="22"/>
      <c r="L15" s="2"/>
      <c r="M15" s="2"/>
      <c r="N15" s="2"/>
      <c r="O15" s="2"/>
      <c r="P15" s="75"/>
      <c r="Q15" s="74">
        <f>J51</f>
        <v>7142.8571428571449</v>
      </c>
    </row>
    <row r="16" spans="2:252" ht="12.6" customHeight="1" x14ac:dyDescent="0.25">
      <c r="B16" s="19"/>
      <c r="C16" s="19"/>
      <c r="D16" s="58"/>
      <c r="E16" s="24"/>
      <c r="F16" s="21"/>
      <c r="G16" s="21"/>
      <c r="H16" s="21"/>
      <c r="I16" s="27" t="s">
        <v>85</v>
      </c>
      <c r="J16" s="28">
        <f>J57</f>
        <v>42857.142857142855</v>
      </c>
      <c r="K16" s="22"/>
      <c r="L16" s="2"/>
      <c r="M16" s="2"/>
      <c r="N16" s="2"/>
      <c r="O16" s="2"/>
      <c r="P16" s="75"/>
      <c r="Q16" s="74">
        <f>J57</f>
        <v>42857.142857142855</v>
      </c>
    </row>
    <row r="17" spans="2:17" ht="12.6" customHeight="1" x14ac:dyDescent="0.25">
      <c r="B17" s="19"/>
      <c r="C17" s="27" t="s">
        <v>7</v>
      </c>
      <c r="D17" s="28">
        <f>D58</f>
        <v>210</v>
      </c>
      <c r="E17" s="24"/>
      <c r="F17" s="21"/>
      <c r="G17" s="21"/>
      <c r="H17" s="21"/>
      <c r="I17" s="27" t="s">
        <v>83</v>
      </c>
      <c r="J17" s="28">
        <f>J58</f>
        <v>38571.428571428565</v>
      </c>
      <c r="K17" s="22"/>
      <c r="L17" s="2"/>
      <c r="M17" s="2"/>
      <c r="N17" s="2"/>
      <c r="O17" s="2"/>
      <c r="P17" s="75" t="s">
        <v>23</v>
      </c>
      <c r="Q17" s="75" t="s">
        <v>24</v>
      </c>
    </row>
    <row r="18" spans="2:17" ht="12.6" customHeight="1" x14ac:dyDescent="0.25">
      <c r="B18" s="19"/>
      <c r="C18" s="19"/>
      <c r="D18" s="58"/>
      <c r="E18" s="29"/>
      <c r="F18" s="20"/>
      <c r="G18" s="20"/>
      <c r="H18" s="20"/>
      <c r="I18" s="27" t="s">
        <v>84</v>
      </c>
      <c r="J18" s="28">
        <f>J59</f>
        <v>4285.7142857142899</v>
      </c>
      <c r="K18" s="22"/>
      <c r="L18" s="2"/>
      <c r="M18" s="2"/>
      <c r="N18" s="2"/>
      <c r="O18" s="2"/>
      <c r="P18" s="2"/>
      <c r="Q18" s="83"/>
    </row>
    <row r="19" spans="2:17" ht="12.6" customHeight="1" x14ac:dyDescent="0.25">
      <c r="B19" s="19"/>
      <c r="C19" s="19"/>
      <c r="D19" s="58"/>
      <c r="E19" s="24"/>
      <c r="F19" s="20"/>
      <c r="G19" s="20"/>
      <c r="H19" s="20"/>
      <c r="I19" s="27" t="s">
        <v>28</v>
      </c>
      <c r="J19" s="28">
        <f>J60</f>
        <v>64285.714285714283</v>
      </c>
      <c r="K19" s="22"/>
      <c r="L19" s="2"/>
      <c r="M19" s="2"/>
      <c r="N19" s="2"/>
      <c r="O19" s="2"/>
      <c r="P19" s="2"/>
    </row>
    <row r="20" spans="2:17" ht="12.6" customHeight="1" x14ac:dyDescent="0.25">
      <c r="B20" s="19"/>
      <c r="C20" s="30"/>
      <c r="D20" s="59"/>
      <c r="E20" s="24"/>
      <c r="F20" s="20"/>
      <c r="G20" s="20"/>
      <c r="H20" s="20"/>
      <c r="I20" s="27" t="s">
        <v>7</v>
      </c>
      <c r="J20" s="28">
        <f>J61</f>
        <v>209.99999999999997</v>
      </c>
      <c r="K20" s="22"/>
      <c r="L20" s="2"/>
      <c r="M20" s="2"/>
      <c r="N20" s="2"/>
      <c r="O20" s="2"/>
      <c r="P20" s="2"/>
    </row>
    <row r="21" spans="2:17" ht="12.6" customHeight="1" x14ac:dyDescent="0.25">
      <c r="B21" s="19"/>
      <c r="C21" s="35" t="s">
        <v>86</v>
      </c>
      <c r="D21" s="81">
        <f>D62</f>
        <v>53000</v>
      </c>
      <c r="E21" s="24"/>
      <c r="F21" s="20"/>
      <c r="G21" s="20"/>
      <c r="H21" s="20"/>
      <c r="I21" s="30" t="s">
        <v>66</v>
      </c>
      <c r="J21" s="28"/>
      <c r="K21" s="22"/>
      <c r="L21" s="2"/>
      <c r="M21" s="2"/>
      <c r="N21" s="63"/>
      <c r="O21" s="2"/>
      <c r="P21" s="2"/>
    </row>
    <row r="22" spans="2:17" ht="12.6" customHeight="1" x14ac:dyDescent="0.25">
      <c r="B22" s="19"/>
      <c r="C22" s="30"/>
      <c r="D22" s="59"/>
      <c r="E22" s="32"/>
      <c r="F22" s="20"/>
      <c r="G22" s="20"/>
      <c r="H22" s="20"/>
      <c r="I22" s="34" t="s">
        <v>86</v>
      </c>
      <c r="J22" s="81">
        <f>J63</f>
        <v>53000</v>
      </c>
      <c r="K22" s="22"/>
      <c r="L22" s="2"/>
      <c r="M22" s="2"/>
      <c r="N22" s="2"/>
      <c r="O22" s="2"/>
      <c r="P22" s="2"/>
    </row>
    <row r="23" spans="2:17" ht="12.6" customHeight="1" x14ac:dyDescent="0.25">
      <c r="B23" s="19"/>
      <c r="C23" s="77" t="s">
        <v>67</v>
      </c>
      <c r="D23" s="78">
        <f>D63</f>
        <v>23347.924863365915</v>
      </c>
      <c r="E23" s="32"/>
      <c r="F23" s="21"/>
      <c r="G23" s="21"/>
      <c r="H23" s="21"/>
      <c r="I23" s="30" t="s">
        <v>66</v>
      </c>
      <c r="J23" s="28"/>
      <c r="K23" s="22"/>
      <c r="L23" s="2"/>
      <c r="M23" s="2"/>
      <c r="N23" s="2"/>
      <c r="O23" s="2"/>
      <c r="P23" s="2"/>
    </row>
    <row r="24" spans="2:17" ht="12.6" customHeight="1" x14ac:dyDescent="0.25">
      <c r="B24" s="19"/>
      <c r="C24" s="76" t="s">
        <v>65</v>
      </c>
      <c r="D24" s="88">
        <f>D68</f>
        <v>17.666666666666668</v>
      </c>
      <c r="E24" s="32"/>
      <c r="F24" s="21"/>
      <c r="G24" s="21"/>
      <c r="H24" s="21"/>
      <c r="I24" s="35" t="s">
        <v>41</v>
      </c>
      <c r="J24" s="65">
        <f>J64</f>
        <v>16065.691679922105</v>
      </c>
      <c r="K24" s="22"/>
      <c r="L24" s="2"/>
      <c r="M24" s="2"/>
      <c r="N24" s="2"/>
      <c r="O24" s="2"/>
      <c r="P24" s="2"/>
    </row>
    <row r="25" spans="2:17" ht="12.6" customHeight="1" x14ac:dyDescent="0.25">
      <c r="B25" s="19"/>
      <c r="C25" s="79"/>
      <c r="D25" s="80"/>
      <c r="E25" s="32"/>
      <c r="F25" s="20"/>
      <c r="G25" s="20"/>
      <c r="H25" s="20"/>
      <c r="I25" s="35" t="s">
        <v>30</v>
      </c>
      <c r="J25" s="65">
        <f>J65</f>
        <v>12404</v>
      </c>
      <c r="K25" s="22"/>
      <c r="L25" s="2"/>
      <c r="M25" s="2"/>
      <c r="N25" s="2"/>
      <c r="O25" s="2"/>
      <c r="P25" s="2"/>
    </row>
    <row r="26" spans="2:17" ht="12.6" customHeight="1" x14ac:dyDescent="0.25">
      <c r="B26" s="19"/>
      <c r="C26" s="21"/>
      <c r="D26" s="21"/>
      <c r="E26" s="32"/>
      <c r="F26" s="20"/>
      <c r="G26" s="20"/>
      <c r="H26" s="20"/>
      <c r="I26" s="35" t="s">
        <v>42</v>
      </c>
      <c r="J26" s="65">
        <f>J66</f>
        <v>28470.261955916529</v>
      </c>
      <c r="K26" s="22"/>
      <c r="L26" s="2"/>
      <c r="M26" s="2"/>
      <c r="N26" s="2"/>
      <c r="O26" s="2"/>
      <c r="P26" s="2"/>
    </row>
    <row r="27" spans="2:17" ht="13.5" customHeight="1" x14ac:dyDescent="0.25">
      <c r="B27" s="19"/>
      <c r="C27" s="21"/>
      <c r="D27" s="21"/>
      <c r="E27" s="20"/>
      <c r="F27" s="20"/>
      <c r="G27" s="20"/>
      <c r="H27" s="20"/>
      <c r="I27" s="76" t="s">
        <v>65</v>
      </c>
      <c r="J27" s="88">
        <f t="shared" ref="J27" si="33">J69</f>
        <v>17.666666666666668</v>
      </c>
      <c r="K27" s="22"/>
      <c r="L27" s="2"/>
      <c r="M27" s="2"/>
      <c r="N27" s="2"/>
      <c r="O27" s="2"/>
      <c r="P27" s="2"/>
    </row>
    <row r="28" spans="2:17" x14ac:dyDescent="0.25">
      <c r="B28" s="19"/>
      <c r="C28" s="21"/>
      <c r="D28" s="21"/>
      <c r="E28" s="36"/>
      <c r="F28" s="21"/>
      <c r="G28" s="21"/>
      <c r="H28" s="21"/>
      <c r="I28" s="21"/>
      <c r="J28" s="21"/>
      <c r="K28" s="28"/>
      <c r="L28" s="2"/>
      <c r="M28" s="2"/>
      <c r="P28" s="2"/>
    </row>
    <row r="29" spans="2:17" x14ac:dyDescent="0.25">
      <c r="B29" s="19"/>
      <c r="C29" s="21"/>
      <c r="D29" s="21"/>
      <c r="E29" s="36"/>
      <c r="F29" s="21"/>
      <c r="G29" s="21"/>
      <c r="H29" s="21"/>
      <c r="I29" s="21"/>
      <c r="J29" s="21"/>
      <c r="K29" s="28"/>
      <c r="L29" s="2"/>
      <c r="M29" s="2"/>
      <c r="P29" s="2"/>
    </row>
    <row r="30" spans="2:17" x14ac:dyDescent="0.25">
      <c r="B30" s="19"/>
      <c r="C30" s="21"/>
      <c r="D30" s="21"/>
      <c r="E30" s="36"/>
      <c r="F30" s="21"/>
      <c r="G30" s="21"/>
      <c r="H30" s="21"/>
      <c r="I30" s="21"/>
      <c r="J30" s="21"/>
      <c r="K30" s="28"/>
      <c r="L30" s="2"/>
      <c r="M30" s="2"/>
      <c r="N30" s="2"/>
      <c r="O30" s="2"/>
      <c r="P30" s="2"/>
    </row>
    <row r="31" spans="2:17" x14ac:dyDescent="0.25">
      <c r="B31" s="19"/>
      <c r="C31" s="21"/>
      <c r="D31" s="21"/>
      <c r="E31" s="36"/>
      <c r="F31" s="20"/>
      <c r="G31" s="20"/>
      <c r="H31" s="20"/>
      <c r="I31" s="21"/>
      <c r="J31" s="21"/>
      <c r="K31" s="28"/>
      <c r="L31" s="2"/>
      <c r="M31" s="2"/>
      <c r="N31" s="2"/>
      <c r="O31" s="2"/>
      <c r="P31" s="2"/>
    </row>
    <row r="32" spans="2:17" x14ac:dyDescent="0.25">
      <c r="B32" s="19"/>
      <c r="C32" s="21"/>
      <c r="D32" s="21"/>
      <c r="E32" s="36"/>
      <c r="F32" s="20"/>
      <c r="G32" s="20"/>
      <c r="H32" s="20"/>
      <c r="I32" s="21"/>
      <c r="J32" s="21"/>
      <c r="K32" s="50"/>
      <c r="L32" s="2"/>
      <c r="M32" s="2"/>
      <c r="N32" s="2"/>
      <c r="O32" s="2"/>
      <c r="P32" s="2"/>
    </row>
    <row r="33" spans="2:255" x14ac:dyDescent="0.25">
      <c r="B33" s="19"/>
      <c r="C33" s="21"/>
      <c r="D33" s="21"/>
      <c r="E33" s="25"/>
      <c r="F33" s="20"/>
      <c r="G33" s="20"/>
      <c r="H33" s="20"/>
      <c r="I33" s="21"/>
      <c r="J33" s="21"/>
      <c r="K33" s="50"/>
      <c r="L33" s="2"/>
      <c r="M33" s="2"/>
      <c r="N33" s="2"/>
      <c r="O33" s="2"/>
      <c r="P33" s="2"/>
    </row>
    <row r="34" spans="2:255" x14ac:dyDescent="0.25">
      <c r="B34" s="19"/>
      <c r="C34" s="21"/>
      <c r="D34" s="21"/>
      <c r="E34" s="25"/>
      <c r="F34" s="20"/>
      <c r="G34" s="20"/>
      <c r="H34" s="20"/>
      <c r="I34" s="21"/>
      <c r="J34" s="21"/>
      <c r="K34" s="50"/>
      <c r="L34" s="2"/>
      <c r="M34" s="2"/>
      <c r="N34" s="2"/>
      <c r="O34" s="2"/>
      <c r="P34" s="2"/>
    </row>
    <row r="35" spans="2:255" x14ac:dyDescent="0.25">
      <c r="B35" s="19"/>
      <c r="C35" s="21"/>
      <c r="D35" s="21"/>
      <c r="E35" s="25"/>
      <c r="F35" s="20"/>
      <c r="G35" s="20"/>
      <c r="H35" s="20"/>
      <c r="I35" s="21"/>
      <c r="J35" s="21"/>
      <c r="K35" s="50"/>
      <c r="L35" s="2"/>
      <c r="M35" s="2"/>
      <c r="N35" s="2"/>
      <c r="O35" s="2"/>
      <c r="P35" s="2"/>
    </row>
    <row r="36" spans="2:255" ht="19.5" customHeight="1" x14ac:dyDescent="0.25">
      <c r="B36" s="37"/>
      <c r="C36" s="38"/>
      <c r="D36" s="38"/>
      <c r="E36" s="51"/>
      <c r="F36" s="39"/>
      <c r="G36" s="39"/>
      <c r="H36" s="39"/>
      <c r="I36" s="38"/>
      <c r="J36" s="38"/>
      <c r="K36" s="31"/>
      <c r="L36" s="2"/>
      <c r="M36" s="2"/>
      <c r="N36" s="2"/>
      <c r="O36" s="2"/>
      <c r="P36" s="2"/>
    </row>
    <row r="37" spans="2:255" s="72" customFormat="1" ht="15" customHeight="1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73"/>
      <c r="M37" s="73"/>
      <c r="N37" s="73"/>
      <c r="O37" s="73"/>
      <c r="P37" s="73"/>
    </row>
    <row r="38" spans="2:255" hidden="1" x14ac:dyDescent="0.25">
      <c r="B38" s="41"/>
      <c r="D38" s="41"/>
      <c r="E38" s="13"/>
      <c r="F38" s="52"/>
      <c r="G38" s="52"/>
      <c r="H38" s="52"/>
      <c r="I38" s="41"/>
      <c r="J38" s="41"/>
      <c r="K38" s="53"/>
      <c r="L38" s="2"/>
      <c r="M38" s="2"/>
      <c r="N38" s="2"/>
      <c r="O38" s="2"/>
      <c r="P38" s="2"/>
    </row>
    <row r="39" spans="2:255" hidden="1" x14ac:dyDescent="0.25">
      <c r="B39" s="41"/>
      <c r="C39" s="41"/>
      <c r="D39" s="41"/>
      <c r="E39" s="13"/>
      <c r="F39" s="52"/>
      <c r="G39" s="52"/>
      <c r="H39" s="52"/>
      <c r="I39" s="41"/>
      <c r="J39" s="41"/>
      <c r="K39" s="53"/>
      <c r="L39" s="2"/>
      <c r="M39" s="2"/>
      <c r="N39" s="2"/>
      <c r="O39" s="2"/>
      <c r="P39" s="2"/>
    </row>
    <row r="40" spans="2:255" hidden="1" x14ac:dyDescent="0.25">
      <c r="C40" s="2" t="s">
        <v>57</v>
      </c>
      <c r="D40" s="2">
        <f>IF(OR(D6&lt;100,D6&gt;10000),1,0)</f>
        <v>0</v>
      </c>
      <c r="E40" s="5"/>
      <c r="F40" s="2"/>
      <c r="G40" s="2"/>
      <c r="H40" s="2"/>
      <c r="K40" s="14"/>
      <c r="L40" s="2"/>
      <c r="M40" s="2"/>
      <c r="N40" s="2"/>
      <c r="O40" s="2"/>
      <c r="P40" s="2"/>
    </row>
    <row r="41" spans="2:255" hidden="1" x14ac:dyDescent="0.25">
      <c r="C41" s="2" t="s">
        <v>58</v>
      </c>
      <c r="D41" s="2">
        <f>IF(OR(D7&lt;5000,D7&gt;100000),1,0)</f>
        <v>0</v>
      </c>
      <c r="E41" s="5"/>
      <c r="F41" s="2"/>
      <c r="K41" s="14"/>
      <c r="L41" s="2"/>
      <c r="M41" s="2"/>
      <c r="N41" s="2"/>
      <c r="O41" s="2"/>
      <c r="P41" s="2"/>
    </row>
    <row r="42" spans="2:255" hidden="1" x14ac:dyDescent="0.25">
      <c r="C42" s="2" t="s">
        <v>54</v>
      </c>
      <c r="D42" s="2">
        <f>IF(OR(G6&lt;4,G6&gt;12),1,0)</f>
        <v>0</v>
      </c>
      <c r="E42" s="5"/>
      <c r="F42" s="2"/>
      <c r="K42" s="14"/>
      <c r="L42" s="2"/>
      <c r="M42" s="2"/>
      <c r="N42" s="2"/>
      <c r="O42" s="2"/>
      <c r="P42" s="2"/>
    </row>
    <row r="43" spans="2:255" hidden="1" x14ac:dyDescent="0.25">
      <c r="C43" s="2" t="s">
        <v>55</v>
      </c>
      <c r="D43" s="2">
        <f>IF(OR(G7&lt;200,G7&gt;400),1,0)</f>
        <v>0</v>
      </c>
      <c r="E43" s="2"/>
      <c r="F43" s="2"/>
      <c r="I43" s="9"/>
      <c r="J43" s="4"/>
      <c r="K43" s="14"/>
      <c r="L43" s="2"/>
      <c r="M43" s="2"/>
      <c r="N43" s="2"/>
      <c r="O43" s="2"/>
      <c r="P43" s="2"/>
    </row>
    <row r="44" spans="2:255" hidden="1" x14ac:dyDescent="0.25">
      <c r="C44" s="2" t="s">
        <v>59</v>
      </c>
      <c r="D44" s="2">
        <f>IF(OR(J6&lt;100,J6&gt;10000),1,0)</f>
        <v>0</v>
      </c>
      <c r="E44" s="2"/>
      <c r="F44" s="2"/>
      <c r="I44" s="9"/>
      <c r="J44" s="4"/>
      <c r="K44" s="14"/>
      <c r="L44" s="2"/>
      <c r="M44" s="2"/>
      <c r="N44" s="2"/>
      <c r="O44" s="2"/>
      <c r="P44" s="2"/>
    </row>
    <row r="45" spans="2:255" hidden="1" x14ac:dyDescent="0.25">
      <c r="C45" s="2" t="s">
        <v>60</v>
      </c>
      <c r="D45" s="2">
        <f>IF(OR(J7&lt;5000,J7&gt;100000),1,0)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255" hidden="1" x14ac:dyDescent="0.25">
      <c r="C46" s="2" t="s">
        <v>61</v>
      </c>
      <c r="D46" s="2">
        <f>IF(OR(J8&lt;2,J8&gt;10),1,0)</f>
        <v>0</v>
      </c>
      <c r="E46" s="2"/>
      <c r="P46" s="10" t="s">
        <v>10</v>
      </c>
    </row>
    <row r="47" spans="2:255" hidden="1" x14ac:dyDescent="0.25">
      <c r="C47" s="2" t="s">
        <v>56</v>
      </c>
      <c r="D47" s="82">
        <f>MAX(D40:D46)</f>
        <v>0</v>
      </c>
      <c r="E47" s="2"/>
      <c r="P47" s="10"/>
    </row>
    <row r="48" spans="2:255" hidden="1" x14ac:dyDescent="0.25">
      <c r="P48" s="11" t="s">
        <v>4</v>
      </c>
      <c r="Q48" s="2"/>
      <c r="R48" s="2"/>
      <c r="S48" s="14">
        <v>1</v>
      </c>
      <c r="T48" s="14">
        <v>2</v>
      </c>
      <c r="U48" s="14">
        <v>3</v>
      </c>
      <c r="V48" s="14">
        <v>4</v>
      </c>
      <c r="W48" s="14">
        <v>5</v>
      </c>
      <c r="X48" s="14">
        <v>6</v>
      </c>
      <c r="Y48" s="14">
        <v>7</v>
      </c>
      <c r="Z48" s="14">
        <v>8</v>
      </c>
      <c r="AA48" s="14">
        <v>9</v>
      </c>
      <c r="AB48" s="14">
        <v>10</v>
      </c>
      <c r="AC48" s="14">
        <v>11</v>
      </c>
      <c r="AD48" s="14">
        <v>12</v>
      </c>
      <c r="AE48" s="14">
        <v>13</v>
      </c>
      <c r="AF48" s="14">
        <v>14</v>
      </c>
      <c r="AG48" s="14">
        <v>15</v>
      </c>
      <c r="AH48" s="14">
        <v>16</v>
      </c>
      <c r="AI48" s="14">
        <v>17</v>
      </c>
      <c r="AJ48" s="14">
        <v>18</v>
      </c>
      <c r="AK48" s="14">
        <v>19</v>
      </c>
      <c r="AL48" s="14">
        <v>20</v>
      </c>
      <c r="AM48" s="14">
        <v>21</v>
      </c>
      <c r="AN48" s="14">
        <v>22</v>
      </c>
      <c r="AO48" s="14">
        <v>23</v>
      </c>
      <c r="AP48" s="14">
        <v>24</v>
      </c>
      <c r="AQ48" s="14">
        <v>25</v>
      </c>
      <c r="AR48" s="14">
        <v>26</v>
      </c>
      <c r="AS48" s="14">
        <v>27</v>
      </c>
      <c r="AT48" s="14">
        <v>28</v>
      </c>
      <c r="AU48" s="14">
        <v>29</v>
      </c>
      <c r="AV48" s="14">
        <v>30</v>
      </c>
      <c r="AW48" s="14">
        <v>31</v>
      </c>
      <c r="AX48" s="14">
        <v>32</v>
      </c>
      <c r="AY48" s="14">
        <v>33</v>
      </c>
      <c r="AZ48" s="14">
        <v>34</v>
      </c>
      <c r="BA48" s="14">
        <v>35</v>
      </c>
      <c r="BB48" s="14">
        <v>36</v>
      </c>
      <c r="BC48" s="14">
        <v>37</v>
      </c>
      <c r="BD48" s="14">
        <v>38</v>
      </c>
      <c r="BE48" s="14">
        <v>39</v>
      </c>
      <c r="BF48" s="14">
        <v>40</v>
      </c>
      <c r="BG48" s="14">
        <v>41</v>
      </c>
      <c r="BH48" s="14">
        <v>42</v>
      </c>
      <c r="BI48" s="14">
        <v>43</v>
      </c>
      <c r="BJ48" s="14">
        <v>44</v>
      </c>
      <c r="BK48" s="14">
        <v>45</v>
      </c>
      <c r="BL48" s="14">
        <v>46</v>
      </c>
      <c r="BM48" s="14">
        <v>47</v>
      </c>
      <c r="BN48" s="14">
        <v>48</v>
      </c>
      <c r="BO48" s="14">
        <v>49</v>
      </c>
      <c r="BP48" s="14">
        <v>50</v>
      </c>
      <c r="BQ48" s="14">
        <v>51</v>
      </c>
      <c r="BR48" s="14">
        <v>52</v>
      </c>
      <c r="BS48" s="14">
        <v>53</v>
      </c>
      <c r="BT48" s="14">
        <v>54</v>
      </c>
      <c r="BU48" s="14">
        <v>55</v>
      </c>
      <c r="BV48" s="14">
        <v>56</v>
      </c>
      <c r="BW48" s="14">
        <v>57</v>
      </c>
      <c r="BX48" s="14">
        <v>58</v>
      </c>
      <c r="BY48" s="14">
        <v>59</v>
      </c>
      <c r="BZ48" s="14">
        <v>60</v>
      </c>
      <c r="CA48" s="14">
        <v>61</v>
      </c>
      <c r="CB48" s="14">
        <v>62</v>
      </c>
      <c r="CC48" s="14">
        <v>63</v>
      </c>
      <c r="CD48" s="14">
        <v>64</v>
      </c>
      <c r="CE48" s="14">
        <v>65</v>
      </c>
      <c r="CF48" s="14">
        <v>66</v>
      </c>
      <c r="CG48" s="14">
        <v>67</v>
      </c>
      <c r="CH48" s="14">
        <v>68</v>
      </c>
      <c r="CI48" s="14">
        <v>69</v>
      </c>
      <c r="CJ48" s="14">
        <v>70</v>
      </c>
      <c r="CK48" s="14">
        <v>71</v>
      </c>
      <c r="CL48" s="14">
        <v>72</v>
      </c>
      <c r="CM48" s="14">
        <v>73</v>
      </c>
      <c r="CN48" s="14">
        <v>74</v>
      </c>
      <c r="CO48" s="14">
        <v>75</v>
      </c>
      <c r="CP48" s="14">
        <v>76</v>
      </c>
      <c r="CQ48" s="14">
        <v>77</v>
      </c>
      <c r="CR48" s="14">
        <v>78</v>
      </c>
      <c r="CS48" s="14">
        <v>79</v>
      </c>
      <c r="CT48" s="14">
        <v>80</v>
      </c>
      <c r="CU48" s="14">
        <v>81</v>
      </c>
      <c r="CV48" s="14">
        <v>82</v>
      </c>
      <c r="CW48" s="14">
        <v>83</v>
      </c>
      <c r="CX48" s="14">
        <v>84</v>
      </c>
      <c r="CY48" s="14">
        <v>85</v>
      </c>
      <c r="CZ48" s="14">
        <v>86</v>
      </c>
      <c r="DA48" s="14">
        <v>87</v>
      </c>
      <c r="DB48" s="14">
        <v>88</v>
      </c>
      <c r="DC48" s="14">
        <v>89</v>
      </c>
      <c r="DD48" s="14">
        <v>90</v>
      </c>
      <c r="DE48" s="14">
        <v>91</v>
      </c>
      <c r="DF48" s="14">
        <v>92</v>
      </c>
      <c r="DG48" s="14">
        <v>93</v>
      </c>
      <c r="DH48" s="14">
        <v>94</v>
      </c>
      <c r="DI48" s="14">
        <v>95</v>
      </c>
      <c r="DJ48" s="14">
        <v>96</v>
      </c>
      <c r="DK48" s="14">
        <v>97</v>
      </c>
      <c r="DL48" s="14">
        <v>98</v>
      </c>
      <c r="DM48" s="14">
        <v>99</v>
      </c>
      <c r="DN48" s="14">
        <v>100</v>
      </c>
      <c r="DO48" s="14">
        <v>101</v>
      </c>
      <c r="DP48" s="14">
        <v>102</v>
      </c>
      <c r="DQ48" s="14">
        <v>103</v>
      </c>
      <c r="DR48" s="14">
        <v>104</v>
      </c>
      <c r="DS48" s="14">
        <v>105</v>
      </c>
      <c r="DT48" s="14">
        <v>106</v>
      </c>
      <c r="DU48" s="14">
        <v>107</v>
      </c>
      <c r="DV48" s="14">
        <v>108</v>
      </c>
      <c r="DW48" s="14">
        <v>109</v>
      </c>
      <c r="DX48" s="14">
        <v>110</v>
      </c>
      <c r="DY48" s="14">
        <v>111</v>
      </c>
      <c r="DZ48" s="14">
        <v>112</v>
      </c>
      <c r="EA48" s="14">
        <v>113</v>
      </c>
      <c r="EB48" s="14">
        <v>114</v>
      </c>
      <c r="EC48" s="14">
        <v>115</v>
      </c>
      <c r="ED48" s="14">
        <v>116</v>
      </c>
      <c r="EE48" s="14">
        <v>117</v>
      </c>
      <c r="EF48" s="14">
        <v>118</v>
      </c>
      <c r="EG48" s="14">
        <v>119</v>
      </c>
      <c r="EH48" s="14">
        <v>120</v>
      </c>
      <c r="EI48" s="14">
        <v>121</v>
      </c>
      <c r="EJ48" s="14">
        <v>122</v>
      </c>
      <c r="EK48" s="14">
        <v>123</v>
      </c>
      <c r="EL48" s="14">
        <v>124</v>
      </c>
      <c r="EM48" s="14">
        <v>125</v>
      </c>
      <c r="EN48" s="14">
        <v>126</v>
      </c>
      <c r="EO48" s="14">
        <v>127</v>
      </c>
      <c r="EP48" s="14">
        <v>128</v>
      </c>
      <c r="EQ48" s="14">
        <v>129</v>
      </c>
      <c r="ER48" s="14">
        <v>130</v>
      </c>
      <c r="ES48" s="14">
        <v>131</v>
      </c>
      <c r="ET48" s="14">
        <v>132</v>
      </c>
      <c r="EU48" s="14">
        <v>133</v>
      </c>
      <c r="EV48" s="14">
        <v>134</v>
      </c>
      <c r="EW48" s="14">
        <v>135</v>
      </c>
      <c r="EX48" s="14">
        <v>136</v>
      </c>
      <c r="EY48" s="14">
        <v>137</v>
      </c>
      <c r="EZ48" s="14">
        <v>138</v>
      </c>
      <c r="FA48" s="14">
        <v>139</v>
      </c>
      <c r="FB48" s="14">
        <v>140</v>
      </c>
      <c r="FC48" s="14">
        <v>141</v>
      </c>
      <c r="FD48" s="14">
        <v>142</v>
      </c>
      <c r="FE48" s="14">
        <v>143</v>
      </c>
      <c r="FF48" s="14">
        <v>144</v>
      </c>
      <c r="FG48" s="14">
        <v>145</v>
      </c>
      <c r="FH48" s="14">
        <v>146</v>
      </c>
      <c r="FI48" s="14">
        <v>147</v>
      </c>
      <c r="FJ48" s="14">
        <v>148</v>
      </c>
      <c r="FK48" s="14">
        <v>149</v>
      </c>
      <c r="FL48" s="14">
        <v>150</v>
      </c>
      <c r="FM48" s="14">
        <v>151</v>
      </c>
      <c r="FN48" s="14">
        <v>152</v>
      </c>
      <c r="FO48" s="14">
        <v>153</v>
      </c>
      <c r="FP48" s="14">
        <v>154</v>
      </c>
      <c r="FQ48" s="14">
        <v>155</v>
      </c>
      <c r="FR48" s="14">
        <v>156</v>
      </c>
      <c r="FS48" s="14">
        <v>157</v>
      </c>
      <c r="FT48" s="14">
        <v>158</v>
      </c>
      <c r="FU48" s="14">
        <v>159</v>
      </c>
      <c r="FV48" s="14">
        <v>160</v>
      </c>
      <c r="FW48" s="14">
        <v>161</v>
      </c>
      <c r="FX48" s="14">
        <v>162</v>
      </c>
      <c r="FY48" s="14">
        <v>163</v>
      </c>
      <c r="FZ48" s="14">
        <v>164</v>
      </c>
      <c r="GA48" s="14">
        <v>165</v>
      </c>
      <c r="GB48" s="14">
        <v>166</v>
      </c>
      <c r="GC48" s="14">
        <v>167</v>
      </c>
      <c r="GD48" s="14">
        <v>168</v>
      </c>
      <c r="GE48" s="14">
        <v>169</v>
      </c>
      <c r="GF48" s="14">
        <v>170</v>
      </c>
      <c r="GG48" s="14">
        <v>171</v>
      </c>
      <c r="GH48" s="14">
        <v>172</v>
      </c>
      <c r="GI48" s="14">
        <v>173</v>
      </c>
      <c r="GJ48" s="14">
        <v>174</v>
      </c>
      <c r="GK48" s="14">
        <v>175</v>
      </c>
      <c r="GL48" s="14">
        <v>176</v>
      </c>
      <c r="GM48" s="14">
        <v>177</v>
      </c>
      <c r="GN48" s="14">
        <v>178</v>
      </c>
      <c r="GO48" s="14">
        <v>179</v>
      </c>
      <c r="GP48" s="14">
        <v>180</v>
      </c>
      <c r="GQ48" s="14">
        <v>181</v>
      </c>
      <c r="GR48" s="14">
        <v>182</v>
      </c>
      <c r="GS48" s="14">
        <v>183</v>
      </c>
      <c r="GT48" s="14">
        <v>184</v>
      </c>
      <c r="GU48" s="14">
        <v>185</v>
      </c>
      <c r="GV48" s="14">
        <v>186</v>
      </c>
      <c r="GW48" s="14">
        <v>187</v>
      </c>
      <c r="GX48" s="14">
        <v>188</v>
      </c>
      <c r="GY48" s="14">
        <v>189</v>
      </c>
      <c r="GZ48" s="14">
        <v>190</v>
      </c>
      <c r="HA48" s="14">
        <v>191</v>
      </c>
      <c r="HB48" s="14">
        <v>192</v>
      </c>
      <c r="HC48" s="14">
        <v>193</v>
      </c>
      <c r="HD48" s="14">
        <v>194</v>
      </c>
      <c r="HE48" s="14">
        <v>195</v>
      </c>
      <c r="HF48" s="14">
        <v>196</v>
      </c>
      <c r="HG48" s="14">
        <v>197</v>
      </c>
      <c r="HH48" s="14">
        <v>198</v>
      </c>
      <c r="HI48" s="14">
        <v>199</v>
      </c>
      <c r="HJ48" s="14">
        <v>200</v>
      </c>
      <c r="HK48" s="14">
        <v>201</v>
      </c>
      <c r="HL48" s="14">
        <v>202</v>
      </c>
      <c r="HM48" s="14">
        <v>203</v>
      </c>
      <c r="HN48" s="14">
        <v>204</v>
      </c>
      <c r="HO48" s="14">
        <v>205</v>
      </c>
      <c r="HP48" s="14">
        <v>206</v>
      </c>
      <c r="HQ48" s="14">
        <v>207</v>
      </c>
      <c r="HR48" s="14">
        <v>208</v>
      </c>
      <c r="HS48" s="14">
        <v>209</v>
      </c>
      <c r="HT48" s="14">
        <v>210</v>
      </c>
      <c r="HU48" s="14">
        <v>211</v>
      </c>
      <c r="HV48" s="14">
        <v>212</v>
      </c>
      <c r="HW48" s="14">
        <v>213</v>
      </c>
      <c r="HX48" s="14">
        <v>214</v>
      </c>
      <c r="HY48" s="14">
        <v>215</v>
      </c>
      <c r="HZ48" s="14">
        <v>216</v>
      </c>
      <c r="IA48" s="14">
        <v>217</v>
      </c>
      <c r="IB48" s="14">
        <v>218</v>
      </c>
      <c r="IC48" s="14">
        <v>219</v>
      </c>
      <c r="ID48" s="14">
        <v>220</v>
      </c>
      <c r="IE48" s="14">
        <v>221</v>
      </c>
      <c r="IF48" s="14">
        <v>222</v>
      </c>
      <c r="IG48" s="14">
        <v>223</v>
      </c>
      <c r="IH48" s="14">
        <v>224</v>
      </c>
      <c r="II48" s="14">
        <v>225</v>
      </c>
      <c r="IJ48" s="14">
        <v>226</v>
      </c>
      <c r="IK48" s="14">
        <v>227</v>
      </c>
      <c r="IL48" s="14">
        <v>228</v>
      </c>
      <c r="IM48" s="14">
        <v>229</v>
      </c>
      <c r="IN48" s="14">
        <v>230</v>
      </c>
      <c r="IO48" s="14">
        <v>231</v>
      </c>
      <c r="IP48" s="14">
        <v>232</v>
      </c>
      <c r="IQ48" s="14">
        <v>233</v>
      </c>
      <c r="IR48" s="14">
        <v>234</v>
      </c>
      <c r="IS48" s="14"/>
      <c r="IT48" s="14"/>
      <c r="IU48" s="14"/>
    </row>
    <row r="49" spans="3:255" hidden="1" x14ac:dyDescent="0.25">
      <c r="C49" s="66"/>
      <c r="P49" s="12" t="s">
        <v>0</v>
      </c>
      <c r="Q49" s="2"/>
      <c r="R49" s="2"/>
      <c r="S49" s="14">
        <f t="shared" ref="S49:CD49" si="34">$D$50*S48</f>
        <v>0.90517241379310343</v>
      </c>
      <c r="T49" s="14">
        <f t="shared" si="34"/>
        <v>1.8103448275862069</v>
      </c>
      <c r="U49" s="14">
        <f t="shared" si="34"/>
        <v>2.7155172413793105</v>
      </c>
      <c r="V49" s="14">
        <f t="shared" si="34"/>
        <v>3.6206896551724137</v>
      </c>
      <c r="W49" s="14">
        <f t="shared" si="34"/>
        <v>4.5258620689655169</v>
      </c>
      <c r="X49" s="14">
        <f t="shared" si="34"/>
        <v>5.431034482758621</v>
      </c>
      <c r="Y49" s="14">
        <f t="shared" si="34"/>
        <v>6.3362068965517242</v>
      </c>
      <c r="Z49" s="14">
        <f t="shared" si="34"/>
        <v>7.2413793103448274</v>
      </c>
      <c r="AA49" s="14">
        <f t="shared" si="34"/>
        <v>8.1465517241379306</v>
      </c>
      <c r="AB49" s="14">
        <f t="shared" si="34"/>
        <v>9.0517241379310338</v>
      </c>
      <c r="AC49" s="14">
        <f t="shared" si="34"/>
        <v>9.956896551724137</v>
      </c>
      <c r="AD49" s="14">
        <f t="shared" si="34"/>
        <v>10.862068965517242</v>
      </c>
      <c r="AE49" s="14">
        <f t="shared" si="34"/>
        <v>11.767241379310345</v>
      </c>
      <c r="AF49" s="14">
        <f t="shared" si="34"/>
        <v>12.672413793103448</v>
      </c>
      <c r="AG49" s="14">
        <f t="shared" si="34"/>
        <v>13.577586206896552</v>
      </c>
      <c r="AH49" s="14">
        <f t="shared" si="34"/>
        <v>14.482758620689655</v>
      </c>
      <c r="AI49" s="14">
        <f t="shared" si="34"/>
        <v>15.387931034482758</v>
      </c>
      <c r="AJ49" s="14">
        <f t="shared" si="34"/>
        <v>16.293103448275861</v>
      </c>
      <c r="AK49" s="14">
        <f t="shared" si="34"/>
        <v>17.198275862068964</v>
      </c>
      <c r="AL49" s="14">
        <f t="shared" si="34"/>
        <v>18.103448275862068</v>
      </c>
      <c r="AM49" s="14">
        <f t="shared" si="34"/>
        <v>19.008620689655171</v>
      </c>
      <c r="AN49" s="14">
        <f t="shared" si="34"/>
        <v>19.913793103448274</v>
      </c>
      <c r="AO49" s="14">
        <f t="shared" si="34"/>
        <v>20.818965517241377</v>
      </c>
      <c r="AP49" s="14">
        <f t="shared" si="34"/>
        <v>21.724137931034484</v>
      </c>
      <c r="AQ49" s="14">
        <f t="shared" si="34"/>
        <v>22.629310344827587</v>
      </c>
      <c r="AR49" s="14">
        <f t="shared" si="34"/>
        <v>23.53448275862069</v>
      </c>
      <c r="AS49" s="14">
        <f t="shared" si="34"/>
        <v>24.439655172413794</v>
      </c>
      <c r="AT49" s="14">
        <f t="shared" si="34"/>
        <v>25.344827586206897</v>
      </c>
      <c r="AU49" s="14">
        <f t="shared" si="34"/>
        <v>26.25</v>
      </c>
      <c r="AV49" s="14">
        <f t="shared" si="34"/>
        <v>27.155172413793103</v>
      </c>
      <c r="AW49" s="14">
        <f t="shared" si="34"/>
        <v>28.060344827586206</v>
      </c>
      <c r="AX49" s="14">
        <f t="shared" si="34"/>
        <v>28.96551724137931</v>
      </c>
      <c r="AY49" s="14">
        <f t="shared" si="34"/>
        <v>29.870689655172413</v>
      </c>
      <c r="AZ49" s="14">
        <f t="shared" si="34"/>
        <v>30.775862068965516</v>
      </c>
      <c r="BA49" s="14">
        <f t="shared" si="34"/>
        <v>31.681034482758619</v>
      </c>
      <c r="BB49" s="14">
        <f t="shared" si="34"/>
        <v>32.586206896551722</v>
      </c>
      <c r="BC49" s="14">
        <f t="shared" si="34"/>
        <v>33.491379310344826</v>
      </c>
      <c r="BD49" s="14">
        <f t="shared" si="34"/>
        <v>34.396551724137929</v>
      </c>
      <c r="BE49" s="14">
        <f t="shared" si="34"/>
        <v>35.301724137931032</v>
      </c>
      <c r="BF49" s="14">
        <f t="shared" si="34"/>
        <v>36.206896551724135</v>
      </c>
      <c r="BG49" s="14">
        <f t="shared" si="34"/>
        <v>37.112068965517238</v>
      </c>
      <c r="BH49" s="14">
        <f t="shared" si="34"/>
        <v>38.017241379310342</v>
      </c>
      <c r="BI49" s="14">
        <f t="shared" si="34"/>
        <v>38.922413793103445</v>
      </c>
      <c r="BJ49" s="14">
        <f t="shared" si="34"/>
        <v>39.827586206896548</v>
      </c>
      <c r="BK49" s="14">
        <f t="shared" si="34"/>
        <v>40.732758620689651</v>
      </c>
      <c r="BL49" s="14">
        <f t="shared" si="34"/>
        <v>41.637931034482754</v>
      </c>
      <c r="BM49" s="14">
        <f t="shared" si="34"/>
        <v>42.543103448275858</v>
      </c>
      <c r="BN49" s="14">
        <f t="shared" si="34"/>
        <v>43.448275862068968</v>
      </c>
      <c r="BO49" s="14">
        <f t="shared" si="34"/>
        <v>44.353448275862071</v>
      </c>
      <c r="BP49" s="14">
        <f t="shared" si="34"/>
        <v>45.258620689655174</v>
      </c>
      <c r="BQ49" s="14">
        <f t="shared" si="34"/>
        <v>46.163793103448278</v>
      </c>
      <c r="BR49" s="14">
        <f t="shared" si="34"/>
        <v>47.068965517241381</v>
      </c>
      <c r="BS49" s="14">
        <f t="shared" si="34"/>
        <v>47.974137931034484</v>
      </c>
      <c r="BT49" s="14">
        <f t="shared" si="34"/>
        <v>48.879310344827587</v>
      </c>
      <c r="BU49" s="14">
        <f t="shared" si="34"/>
        <v>49.78448275862069</v>
      </c>
      <c r="BV49" s="14">
        <f t="shared" si="34"/>
        <v>50.689655172413794</v>
      </c>
      <c r="BW49" s="14">
        <f t="shared" si="34"/>
        <v>51.594827586206897</v>
      </c>
      <c r="BX49" s="14">
        <f t="shared" si="34"/>
        <v>52.5</v>
      </c>
      <c r="BY49" s="14">
        <f t="shared" si="34"/>
        <v>53.405172413793103</v>
      </c>
      <c r="BZ49" s="14">
        <f t="shared" si="34"/>
        <v>54.310344827586206</v>
      </c>
      <c r="CA49" s="14">
        <f t="shared" si="34"/>
        <v>55.21551724137931</v>
      </c>
      <c r="CB49" s="14">
        <f t="shared" si="34"/>
        <v>56.120689655172413</v>
      </c>
      <c r="CC49" s="14">
        <f t="shared" si="34"/>
        <v>57.025862068965516</v>
      </c>
      <c r="CD49" s="14">
        <f t="shared" si="34"/>
        <v>57.931034482758619</v>
      </c>
      <c r="CE49" s="14">
        <f t="shared" ref="CE49:EP49" si="35">$D$50*CE48</f>
        <v>58.836206896551722</v>
      </c>
      <c r="CF49" s="14">
        <f t="shared" si="35"/>
        <v>59.741379310344826</v>
      </c>
      <c r="CG49" s="14">
        <f t="shared" si="35"/>
        <v>60.646551724137929</v>
      </c>
      <c r="CH49" s="14">
        <f t="shared" si="35"/>
        <v>61.551724137931032</v>
      </c>
      <c r="CI49" s="14">
        <f t="shared" si="35"/>
        <v>62.456896551724135</v>
      </c>
      <c r="CJ49" s="14">
        <f t="shared" si="35"/>
        <v>63.362068965517238</v>
      </c>
      <c r="CK49" s="14">
        <f t="shared" si="35"/>
        <v>64.267241379310349</v>
      </c>
      <c r="CL49" s="14">
        <f t="shared" si="35"/>
        <v>65.172413793103445</v>
      </c>
      <c r="CM49" s="14">
        <f t="shared" si="35"/>
        <v>66.077586206896555</v>
      </c>
      <c r="CN49" s="14">
        <f t="shared" si="35"/>
        <v>66.982758620689651</v>
      </c>
      <c r="CO49" s="14">
        <f t="shared" si="35"/>
        <v>67.887931034482762</v>
      </c>
      <c r="CP49" s="14">
        <f t="shared" si="35"/>
        <v>68.793103448275858</v>
      </c>
      <c r="CQ49" s="14">
        <f t="shared" si="35"/>
        <v>69.698275862068968</v>
      </c>
      <c r="CR49" s="14">
        <f t="shared" si="35"/>
        <v>70.603448275862064</v>
      </c>
      <c r="CS49" s="14">
        <f t="shared" si="35"/>
        <v>71.508620689655174</v>
      </c>
      <c r="CT49" s="14">
        <f t="shared" si="35"/>
        <v>72.41379310344827</v>
      </c>
      <c r="CU49" s="14">
        <f t="shared" si="35"/>
        <v>73.318965517241381</v>
      </c>
      <c r="CV49" s="14">
        <f t="shared" si="35"/>
        <v>74.224137931034477</v>
      </c>
      <c r="CW49" s="14">
        <f t="shared" si="35"/>
        <v>75.129310344827587</v>
      </c>
      <c r="CX49" s="14">
        <f t="shared" si="35"/>
        <v>76.034482758620683</v>
      </c>
      <c r="CY49" s="14">
        <f t="shared" si="35"/>
        <v>76.939655172413794</v>
      </c>
      <c r="CZ49" s="14">
        <f t="shared" si="35"/>
        <v>77.84482758620689</v>
      </c>
      <c r="DA49" s="14">
        <f t="shared" si="35"/>
        <v>78.75</v>
      </c>
      <c r="DB49" s="14">
        <f t="shared" si="35"/>
        <v>79.655172413793096</v>
      </c>
      <c r="DC49" s="14">
        <f t="shared" si="35"/>
        <v>80.560344827586206</v>
      </c>
      <c r="DD49" s="14">
        <f t="shared" si="35"/>
        <v>81.465517241379303</v>
      </c>
      <c r="DE49" s="14">
        <f t="shared" si="35"/>
        <v>82.370689655172413</v>
      </c>
      <c r="DF49" s="14">
        <f t="shared" si="35"/>
        <v>83.275862068965509</v>
      </c>
      <c r="DG49" s="14">
        <f t="shared" si="35"/>
        <v>84.181034482758619</v>
      </c>
      <c r="DH49" s="14">
        <f t="shared" si="35"/>
        <v>85.086206896551715</v>
      </c>
      <c r="DI49" s="14">
        <f t="shared" si="35"/>
        <v>85.991379310344826</v>
      </c>
      <c r="DJ49" s="14">
        <f t="shared" si="35"/>
        <v>86.896551724137936</v>
      </c>
      <c r="DK49" s="14">
        <f t="shared" si="35"/>
        <v>87.801724137931032</v>
      </c>
      <c r="DL49" s="14">
        <f t="shared" si="35"/>
        <v>88.706896551724142</v>
      </c>
      <c r="DM49" s="14">
        <f t="shared" si="35"/>
        <v>89.612068965517238</v>
      </c>
      <c r="DN49" s="14">
        <f t="shared" si="35"/>
        <v>90.517241379310349</v>
      </c>
      <c r="DO49" s="14">
        <f t="shared" si="35"/>
        <v>91.422413793103445</v>
      </c>
      <c r="DP49" s="14">
        <f t="shared" si="35"/>
        <v>92.327586206896555</v>
      </c>
      <c r="DQ49" s="14">
        <f t="shared" si="35"/>
        <v>93.232758620689651</v>
      </c>
      <c r="DR49" s="14">
        <f t="shared" si="35"/>
        <v>94.137931034482762</v>
      </c>
      <c r="DS49" s="14">
        <f t="shared" si="35"/>
        <v>95.043103448275858</v>
      </c>
      <c r="DT49" s="14">
        <f t="shared" si="35"/>
        <v>95.948275862068968</v>
      </c>
      <c r="DU49" s="14">
        <f t="shared" si="35"/>
        <v>96.853448275862064</v>
      </c>
      <c r="DV49" s="14">
        <f t="shared" si="35"/>
        <v>97.758620689655174</v>
      </c>
      <c r="DW49" s="14">
        <f t="shared" si="35"/>
        <v>98.66379310344827</v>
      </c>
      <c r="DX49" s="14">
        <f t="shared" si="35"/>
        <v>99.568965517241381</v>
      </c>
      <c r="DY49" s="14">
        <f t="shared" si="35"/>
        <v>100.47413793103448</v>
      </c>
      <c r="DZ49" s="14">
        <f t="shared" si="35"/>
        <v>101.37931034482759</v>
      </c>
      <c r="EA49" s="14">
        <f t="shared" si="35"/>
        <v>102.28448275862068</v>
      </c>
      <c r="EB49" s="14">
        <f t="shared" si="35"/>
        <v>103.18965517241379</v>
      </c>
      <c r="EC49" s="14">
        <f t="shared" si="35"/>
        <v>104.09482758620689</v>
      </c>
      <c r="ED49" s="14">
        <f t="shared" si="35"/>
        <v>105</v>
      </c>
      <c r="EE49" s="14">
        <f t="shared" si="35"/>
        <v>105.9051724137931</v>
      </c>
      <c r="EF49" s="14">
        <f t="shared" si="35"/>
        <v>106.81034482758621</v>
      </c>
      <c r="EG49" s="14">
        <f t="shared" si="35"/>
        <v>107.7155172413793</v>
      </c>
      <c r="EH49" s="14">
        <f t="shared" si="35"/>
        <v>108.62068965517241</v>
      </c>
      <c r="EI49" s="14">
        <f t="shared" si="35"/>
        <v>109.52586206896551</v>
      </c>
      <c r="EJ49" s="14">
        <f t="shared" si="35"/>
        <v>110.43103448275862</v>
      </c>
      <c r="EK49" s="14">
        <f t="shared" si="35"/>
        <v>111.33620689655172</v>
      </c>
      <c r="EL49" s="14">
        <f t="shared" si="35"/>
        <v>112.24137931034483</v>
      </c>
      <c r="EM49" s="14">
        <f t="shared" si="35"/>
        <v>113.14655172413792</v>
      </c>
      <c r="EN49" s="14">
        <f t="shared" si="35"/>
        <v>114.05172413793103</v>
      </c>
      <c r="EO49" s="14">
        <f t="shared" si="35"/>
        <v>114.95689655172413</v>
      </c>
      <c r="EP49" s="14">
        <f t="shared" si="35"/>
        <v>115.86206896551724</v>
      </c>
      <c r="EQ49" s="14">
        <f t="shared" ref="EQ49:HB49" si="36">$D$50*EQ48</f>
        <v>116.76724137931035</v>
      </c>
      <c r="ER49" s="14">
        <f t="shared" si="36"/>
        <v>117.67241379310344</v>
      </c>
      <c r="ES49" s="14">
        <f t="shared" si="36"/>
        <v>118.57758620689656</v>
      </c>
      <c r="ET49" s="14">
        <f t="shared" si="36"/>
        <v>119.48275862068965</v>
      </c>
      <c r="EU49" s="14">
        <f t="shared" si="36"/>
        <v>120.38793103448276</v>
      </c>
      <c r="EV49" s="14">
        <f t="shared" si="36"/>
        <v>121.29310344827586</v>
      </c>
      <c r="EW49" s="14">
        <f t="shared" si="36"/>
        <v>122.19827586206897</v>
      </c>
      <c r="EX49" s="14">
        <f t="shared" si="36"/>
        <v>123.10344827586206</v>
      </c>
      <c r="EY49" s="14">
        <f t="shared" si="36"/>
        <v>124.00862068965517</v>
      </c>
      <c r="EZ49" s="14">
        <f t="shared" si="36"/>
        <v>124.91379310344827</v>
      </c>
      <c r="FA49" s="14">
        <f t="shared" si="36"/>
        <v>125.81896551724138</v>
      </c>
      <c r="FB49" s="14">
        <f t="shared" si="36"/>
        <v>126.72413793103448</v>
      </c>
      <c r="FC49" s="14">
        <f t="shared" si="36"/>
        <v>127.62931034482759</v>
      </c>
      <c r="FD49" s="14">
        <f t="shared" si="36"/>
        <v>128.5344827586207</v>
      </c>
      <c r="FE49" s="14">
        <f t="shared" si="36"/>
        <v>129.43965517241378</v>
      </c>
      <c r="FF49" s="14">
        <f t="shared" si="36"/>
        <v>130.34482758620689</v>
      </c>
      <c r="FG49" s="14">
        <f t="shared" si="36"/>
        <v>131.25</v>
      </c>
      <c r="FH49" s="14">
        <f t="shared" si="36"/>
        <v>132.15517241379311</v>
      </c>
      <c r="FI49" s="14">
        <f t="shared" si="36"/>
        <v>133.06034482758619</v>
      </c>
      <c r="FJ49" s="14">
        <f t="shared" si="36"/>
        <v>133.9655172413793</v>
      </c>
      <c r="FK49" s="14">
        <f t="shared" si="36"/>
        <v>134.87068965517241</v>
      </c>
      <c r="FL49" s="14">
        <f t="shared" si="36"/>
        <v>135.77586206896552</v>
      </c>
      <c r="FM49" s="14">
        <f t="shared" si="36"/>
        <v>136.68103448275861</v>
      </c>
      <c r="FN49" s="14">
        <f t="shared" si="36"/>
        <v>137.58620689655172</v>
      </c>
      <c r="FO49" s="14">
        <f t="shared" si="36"/>
        <v>138.49137931034483</v>
      </c>
      <c r="FP49" s="14">
        <f t="shared" si="36"/>
        <v>139.39655172413794</v>
      </c>
      <c r="FQ49" s="14">
        <f t="shared" si="36"/>
        <v>140.30172413793102</v>
      </c>
      <c r="FR49" s="14">
        <f t="shared" si="36"/>
        <v>141.20689655172413</v>
      </c>
      <c r="FS49" s="14">
        <f t="shared" si="36"/>
        <v>142.11206896551724</v>
      </c>
      <c r="FT49" s="14">
        <f t="shared" si="36"/>
        <v>143.01724137931035</v>
      </c>
      <c r="FU49" s="14">
        <f t="shared" si="36"/>
        <v>143.92241379310343</v>
      </c>
      <c r="FV49" s="14">
        <f t="shared" si="36"/>
        <v>144.82758620689654</v>
      </c>
      <c r="FW49" s="14">
        <f t="shared" si="36"/>
        <v>145.73275862068965</v>
      </c>
      <c r="FX49" s="14">
        <f t="shared" si="36"/>
        <v>146.63793103448276</v>
      </c>
      <c r="FY49" s="14">
        <f t="shared" si="36"/>
        <v>147.54310344827587</v>
      </c>
      <c r="FZ49" s="14">
        <f t="shared" si="36"/>
        <v>148.44827586206895</v>
      </c>
      <c r="GA49" s="14">
        <f t="shared" si="36"/>
        <v>149.35344827586206</v>
      </c>
      <c r="GB49" s="14">
        <f t="shared" si="36"/>
        <v>150.25862068965517</v>
      </c>
      <c r="GC49" s="14">
        <f t="shared" si="36"/>
        <v>151.16379310344828</v>
      </c>
      <c r="GD49" s="14">
        <f t="shared" si="36"/>
        <v>152.06896551724137</v>
      </c>
      <c r="GE49" s="14">
        <f t="shared" si="36"/>
        <v>152.97413793103448</v>
      </c>
      <c r="GF49" s="14">
        <f t="shared" si="36"/>
        <v>153.87931034482759</v>
      </c>
      <c r="GG49" s="14">
        <f t="shared" si="36"/>
        <v>154.7844827586207</v>
      </c>
      <c r="GH49" s="14">
        <f t="shared" si="36"/>
        <v>155.68965517241378</v>
      </c>
      <c r="GI49" s="14">
        <f t="shared" si="36"/>
        <v>156.59482758620689</v>
      </c>
      <c r="GJ49" s="14">
        <f t="shared" si="36"/>
        <v>157.5</v>
      </c>
      <c r="GK49" s="14">
        <f t="shared" si="36"/>
        <v>158.40517241379311</v>
      </c>
      <c r="GL49" s="14">
        <f t="shared" si="36"/>
        <v>159.31034482758619</v>
      </c>
      <c r="GM49" s="14">
        <f t="shared" si="36"/>
        <v>160.2155172413793</v>
      </c>
      <c r="GN49" s="14">
        <f t="shared" si="36"/>
        <v>161.12068965517241</v>
      </c>
      <c r="GO49" s="14">
        <f t="shared" si="36"/>
        <v>162.02586206896552</v>
      </c>
      <c r="GP49" s="14">
        <f t="shared" si="36"/>
        <v>162.93103448275861</v>
      </c>
      <c r="GQ49" s="14">
        <f t="shared" si="36"/>
        <v>163.83620689655172</v>
      </c>
      <c r="GR49" s="14">
        <f t="shared" si="36"/>
        <v>164.74137931034483</v>
      </c>
      <c r="GS49" s="14">
        <f t="shared" si="36"/>
        <v>165.64655172413794</v>
      </c>
      <c r="GT49" s="14">
        <f t="shared" si="36"/>
        <v>166.55172413793102</v>
      </c>
      <c r="GU49" s="14">
        <f t="shared" si="36"/>
        <v>167.45689655172413</v>
      </c>
      <c r="GV49" s="14">
        <f t="shared" si="36"/>
        <v>168.36206896551724</v>
      </c>
      <c r="GW49" s="14">
        <f t="shared" si="36"/>
        <v>169.26724137931035</v>
      </c>
      <c r="GX49" s="14">
        <f t="shared" si="36"/>
        <v>170.17241379310343</v>
      </c>
      <c r="GY49" s="14">
        <f t="shared" si="36"/>
        <v>171.07758620689654</v>
      </c>
      <c r="GZ49" s="14">
        <f t="shared" si="36"/>
        <v>171.98275862068965</v>
      </c>
      <c r="HA49" s="14">
        <f t="shared" si="36"/>
        <v>172.88793103448276</v>
      </c>
      <c r="HB49" s="14">
        <f t="shared" si="36"/>
        <v>173.79310344827587</v>
      </c>
      <c r="HC49" s="14">
        <f t="shared" ref="HC49:IR49" si="37">$D$50*HC48</f>
        <v>174.69827586206895</v>
      </c>
      <c r="HD49" s="14">
        <f t="shared" si="37"/>
        <v>175.60344827586206</v>
      </c>
      <c r="HE49" s="14">
        <f t="shared" si="37"/>
        <v>176.50862068965517</v>
      </c>
      <c r="HF49" s="14">
        <f t="shared" si="37"/>
        <v>177.41379310344828</v>
      </c>
      <c r="HG49" s="14">
        <f t="shared" si="37"/>
        <v>178.31896551724137</v>
      </c>
      <c r="HH49" s="14">
        <f t="shared" si="37"/>
        <v>179.22413793103448</v>
      </c>
      <c r="HI49" s="14">
        <f t="shared" si="37"/>
        <v>180.12931034482759</v>
      </c>
      <c r="HJ49" s="14">
        <f t="shared" si="37"/>
        <v>181.0344827586207</v>
      </c>
      <c r="HK49" s="14">
        <f t="shared" si="37"/>
        <v>181.93965517241378</v>
      </c>
      <c r="HL49" s="14">
        <f t="shared" si="37"/>
        <v>182.84482758620689</v>
      </c>
      <c r="HM49" s="14">
        <f t="shared" si="37"/>
        <v>183.75</v>
      </c>
      <c r="HN49" s="14">
        <f t="shared" si="37"/>
        <v>184.65517241379311</v>
      </c>
      <c r="HO49" s="14">
        <f t="shared" si="37"/>
        <v>185.56034482758619</v>
      </c>
      <c r="HP49" s="14">
        <f t="shared" si="37"/>
        <v>186.4655172413793</v>
      </c>
      <c r="HQ49" s="14">
        <f t="shared" si="37"/>
        <v>187.37068965517241</v>
      </c>
      <c r="HR49" s="14">
        <f t="shared" si="37"/>
        <v>188.27586206896552</v>
      </c>
      <c r="HS49" s="14">
        <f t="shared" si="37"/>
        <v>189.18103448275861</v>
      </c>
      <c r="HT49" s="14">
        <f t="shared" si="37"/>
        <v>190.08620689655172</v>
      </c>
      <c r="HU49" s="14">
        <f t="shared" si="37"/>
        <v>190.99137931034483</v>
      </c>
      <c r="HV49" s="14">
        <f t="shared" si="37"/>
        <v>191.89655172413794</v>
      </c>
      <c r="HW49" s="14">
        <f t="shared" si="37"/>
        <v>192.80172413793102</v>
      </c>
      <c r="HX49" s="14">
        <f t="shared" si="37"/>
        <v>193.70689655172413</v>
      </c>
      <c r="HY49" s="14">
        <f t="shared" si="37"/>
        <v>194.61206896551724</v>
      </c>
      <c r="HZ49" s="14">
        <f t="shared" si="37"/>
        <v>195.51724137931035</v>
      </c>
      <c r="IA49" s="14">
        <f t="shared" si="37"/>
        <v>196.42241379310343</v>
      </c>
      <c r="IB49" s="14">
        <f t="shared" si="37"/>
        <v>197.32758620689654</v>
      </c>
      <c r="IC49" s="14">
        <f t="shared" si="37"/>
        <v>198.23275862068965</v>
      </c>
      <c r="ID49" s="14">
        <f t="shared" si="37"/>
        <v>199.13793103448276</v>
      </c>
      <c r="IE49" s="14">
        <f t="shared" si="37"/>
        <v>200.04310344827584</v>
      </c>
      <c r="IF49" s="14">
        <f t="shared" si="37"/>
        <v>200.94827586206895</v>
      </c>
      <c r="IG49" s="14">
        <f t="shared" si="37"/>
        <v>201.85344827586206</v>
      </c>
      <c r="IH49" s="14">
        <f t="shared" si="37"/>
        <v>202.75862068965517</v>
      </c>
      <c r="II49" s="14">
        <f t="shared" si="37"/>
        <v>203.66379310344828</v>
      </c>
      <c r="IJ49" s="14">
        <f t="shared" si="37"/>
        <v>204.56896551724137</v>
      </c>
      <c r="IK49" s="14">
        <f t="shared" si="37"/>
        <v>205.47413793103448</v>
      </c>
      <c r="IL49" s="14">
        <f t="shared" si="37"/>
        <v>206.37931034482759</v>
      </c>
      <c r="IM49" s="14">
        <f t="shared" si="37"/>
        <v>207.2844827586207</v>
      </c>
      <c r="IN49" s="14">
        <f t="shared" si="37"/>
        <v>208.18965517241378</v>
      </c>
      <c r="IO49" s="14">
        <f t="shared" si="37"/>
        <v>209.09482758620689</v>
      </c>
      <c r="IP49" s="14">
        <f t="shared" si="37"/>
        <v>210</v>
      </c>
      <c r="IQ49" s="14">
        <f t="shared" si="37"/>
        <v>210.90517241379311</v>
      </c>
      <c r="IR49" s="14">
        <f t="shared" si="37"/>
        <v>211.81034482758619</v>
      </c>
      <c r="IS49" s="14"/>
      <c r="IT49" s="14"/>
      <c r="IU49" s="14"/>
    </row>
    <row r="50" spans="3:255" hidden="1" x14ac:dyDescent="0.25">
      <c r="C50" s="67" t="s">
        <v>5</v>
      </c>
      <c r="D50" s="68">
        <f>D58/232</f>
        <v>0.90517241379310343</v>
      </c>
      <c r="P50" s="12" t="s">
        <v>1</v>
      </c>
      <c r="Q50" s="2"/>
      <c r="R50" s="2"/>
      <c r="S50" s="14">
        <f>IF($D$56*$D$50/$G$7&lt;=Q52,$D$56*$D$50/$G$7,Q52)</f>
        <v>193.9655172413793</v>
      </c>
      <c r="T50" s="14">
        <f t="shared" ref="T50:CE50" si="38">IF($D$56*$D$50/$G$7&lt;=S52,$D$56*$D$50/$G$7,S52)</f>
        <v>193.9655172413793</v>
      </c>
      <c r="U50" s="14">
        <f t="shared" si="38"/>
        <v>193.9655172413793</v>
      </c>
      <c r="V50" s="14">
        <f t="shared" si="38"/>
        <v>193.9655172413793</v>
      </c>
      <c r="W50" s="14">
        <f t="shared" si="38"/>
        <v>193.9655172413793</v>
      </c>
      <c r="X50" s="14">
        <f t="shared" si="38"/>
        <v>193.9655172413793</v>
      </c>
      <c r="Y50" s="14">
        <f t="shared" si="38"/>
        <v>193.9655172413793</v>
      </c>
      <c r="Z50" s="14">
        <f t="shared" si="38"/>
        <v>193.9655172413793</v>
      </c>
      <c r="AA50" s="14">
        <f t="shared" si="38"/>
        <v>193.9655172413793</v>
      </c>
      <c r="AB50" s="14">
        <f t="shared" si="38"/>
        <v>193.9655172413793</v>
      </c>
      <c r="AC50" s="14">
        <f t="shared" si="38"/>
        <v>193.9655172413793</v>
      </c>
      <c r="AD50" s="14">
        <f t="shared" si="38"/>
        <v>193.9655172413793</v>
      </c>
      <c r="AE50" s="14">
        <f t="shared" si="38"/>
        <v>193.9655172413793</v>
      </c>
      <c r="AF50" s="14">
        <f t="shared" si="38"/>
        <v>193.9655172413793</v>
      </c>
      <c r="AG50" s="14">
        <f t="shared" si="38"/>
        <v>193.9655172413793</v>
      </c>
      <c r="AH50" s="14">
        <f t="shared" si="38"/>
        <v>193.9655172413793</v>
      </c>
      <c r="AI50" s="14">
        <f t="shared" si="38"/>
        <v>193.9655172413793</v>
      </c>
      <c r="AJ50" s="14">
        <f t="shared" si="38"/>
        <v>193.9655172413793</v>
      </c>
      <c r="AK50" s="14">
        <f t="shared" si="38"/>
        <v>193.9655172413793</v>
      </c>
      <c r="AL50" s="14">
        <f t="shared" si="38"/>
        <v>193.9655172413793</v>
      </c>
      <c r="AM50" s="14">
        <f t="shared" si="38"/>
        <v>193.9655172413793</v>
      </c>
      <c r="AN50" s="14">
        <f t="shared" si="38"/>
        <v>193.9655172413793</v>
      </c>
      <c r="AO50" s="14">
        <f t="shared" si="38"/>
        <v>193.9655172413793</v>
      </c>
      <c r="AP50" s="14">
        <f t="shared" si="38"/>
        <v>193.9655172413793</v>
      </c>
      <c r="AQ50" s="14">
        <f t="shared" si="38"/>
        <v>193.9655172413793</v>
      </c>
      <c r="AR50" s="14">
        <f t="shared" si="38"/>
        <v>193.9655172413793</v>
      </c>
      <c r="AS50" s="14">
        <f t="shared" si="38"/>
        <v>193.9655172413793</v>
      </c>
      <c r="AT50" s="14">
        <f t="shared" si="38"/>
        <v>193.9655172413793</v>
      </c>
      <c r="AU50" s="14">
        <f t="shared" si="38"/>
        <v>193.9655172413793</v>
      </c>
      <c r="AV50" s="14">
        <f t="shared" si="38"/>
        <v>193.9655172413793</v>
      </c>
      <c r="AW50" s="14">
        <f t="shared" si="38"/>
        <v>193.9655172413793</v>
      </c>
      <c r="AX50" s="14">
        <f t="shared" si="38"/>
        <v>193.9655172413793</v>
      </c>
      <c r="AY50" s="14">
        <f t="shared" si="38"/>
        <v>193.9655172413793</v>
      </c>
      <c r="AZ50" s="14">
        <f t="shared" si="38"/>
        <v>193.9655172413793</v>
      </c>
      <c r="BA50" s="14">
        <f t="shared" si="38"/>
        <v>193.9655172413793</v>
      </c>
      <c r="BB50" s="14">
        <f t="shared" si="38"/>
        <v>193.9655172413793</v>
      </c>
      <c r="BC50" s="14">
        <f t="shared" si="38"/>
        <v>193.9655172413793</v>
      </c>
      <c r="BD50" s="14">
        <f t="shared" si="38"/>
        <v>193.9655172413793</v>
      </c>
      <c r="BE50" s="14">
        <f t="shared" si="38"/>
        <v>193.9655172413793</v>
      </c>
      <c r="BF50" s="14">
        <f t="shared" si="38"/>
        <v>193.9655172413793</v>
      </c>
      <c r="BG50" s="14">
        <f t="shared" si="38"/>
        <v>193.9655172413793</v>
      </c>
      <c r="BH50" s="14">
        <f t="shared" si="38"/>
        <v>193.9655172413793</v>
      </c>
      <c r="BI50" s="14">
        <f t="shared" si="38"/>
        <v>193.9655172413793</v>
      </c>
      <c r="BJ50" s="14">
        <f t="shared" si="38"/>
        <v>193.9655172413793</v>
      </c>
      <c r="BK50" s="14">
        <f t="shared" si="38"/>
        <v>193.9655172413793</v>
      </c>
      <c r="BL50" s="14">
        <f t="shared" si="38"/>
        <v>193.9655172413793</v>
      </c>
      <c r="BM50" s="14">
        <f t="shared" si="38"/>
        <v>193.9655172413793</v>
      </c>
      <c r="BN50" s="14">
        <f t="shared" si="38"/>
        <v>193.9655172413793</v>
      </c>
      <c r="BO50" s="14">
        <f t="shared" si="38"/>
        <v>193.9655172413793</v>
      </c>
      <c r="BP50" s="14">
        <f t="shared" si="38"/>
        <v>193.9655172413793</v>
      </c>
      <c r="BQ50" s="14">
        <f t="shared" si="38"/>
        <v>193.9655172413793</v>
      </c>
      <c r="BR50" s="14">
        <f t="shared" si="38"/>
        <v>193.9655172413793</v>
      </c>
      <c r="BS50" s="14">
        <f t="shared" si="38"/>
        <v>193.9655172413793</v>
      </c>
      <c r="BT50" s="14">
        <f t="shared" si="38"/>
        <v>193.9655172413793</v>
      </c>
      <c r="BU50" s="14">
        <f t="shared" si="38"/>
        <v>193.9655172413793</v>
      </c>
      <c r="BV50" s="14">
        <f t="shared" si="38"/>
        <v>193.9655172413793</v>
      </c>
      <c r="BW50" s="14">
        <f t="shared" si="38"/>
        <v>193.9655172413793</v>
      </c>
      <c r="BX50" s="14">
        <f t="shared" si="38"/>
        <v>193.9655172413793</v>
      </c>
      <c r="BY50" s="14">
        <f t="shared" si="38"/>
        <v>193.9655172413793</v>
      </c>
      <c r="BZ50" s="14">
        <f t="shared" si="38"/>
        <v>193.9655172413793</v>
      </c>
      <c r="CA50" s="14">
        <f t="shared" si="38"/>
        <v>193.9655172413793</v>
      </c>
      <c r="CB50" s="14">
        <f t="shared" si="38"/>
        <v>193.9655172413793</v>
      </c>
      <c r="CC50" s="14">
        <f t="shared" si="38"/>
        <v>193.9655172413793</v>
      </c>
      <c r="CD50" s="14">
        <f t="shared" si="38"/>
        <v>193.9655172413793</v>
      </c>
      <c r="CE50" s="14">
        <f t="shared" si="38"/>
        <v>193.9655172413793</v>
      </c>
      <c r="CF50" s="14">
        <f t="shared" ref="CF50:EQ50" si="39">IF($D$56*$D$50/$G$7&lt;=CE52,$D$56*$D$50/$G$7,CE52)</f>
        <v>193.9655172413793</v>
      </c>
      <c r="CG50" s="14">
        <f t="shared" si="39"/>
        <v>193.9655172413793</v>
      </c>
      <c r="CH50" s="14">
        <f t="shared" si="39"/>
        <v>193.9655172413793</v>
      </c>
      <c r="CI50" s="14">
        <f t="shared" si="39"/>
        <v>193.9655172413793</v>
      </c>
      <c r="CJ50" s="14">
        <f t="shared" si="39"/>
        <v>193.9655172413793</v>
      </c>
      <c r="CK50" s="14">
        <f t="shared" si="39"/>
        <v>193.9655172413793</v>
      </c>
      <c r="CL50" s="14">
        <f t="shared" si="39"/>
        <v>193.9655172413793</v>
      </c>
      <c r="CM50" s="14">
        <f t="shared" si="39"/>
        <v>193.9655172413793</v>
      </c>
      <c r="CN50" s="14">
        <f t="shared" si="39"/>
        <v>193.9655172413793</v>
      </c>
      <c r="CO50" s="14">
        <f t="shared" si="39"/>
        <v>193.9655172413793</v>
      </c>
      <c r="CP50" s="14">
        <f t="shared" si="39"/>
        <v>193.9655172413793</v>
      </c>
      <c r="CQ50" s="14">
        <f t="shared" si="39"/>
        <v>193.9655172413793</v>
      </c>
      <c r="CR50" s="14">
        <f t="shared" si="39"/>
        <v>193.9655172413793</v>
      </c>
      <c r="CS50" s="14">
        <f t="shared" si="39"/>
        <v>193.9655172413793</v>
      </c>
      <c r="CT50" s="14">
        <f t="shared" si="39"/>
        <v>193.9655172413793</v>
      </c>
      <c r="CU50" s="14">
        <f t="shared" si="39"/>
        <v>193.9655172413793</v>
      </c>
      <c r="CV50" s="14">
        <f t="shared" si="39"/>
        <v>193.9655172413793</v>
      </c>
      <c r="CW50" s="14">
        <f t="shared" si="39"/>
        <v>193.9655172413793</v>
      </c>
      <c r="CX50" s="14">
        <f t="shared" si="39"/>
        <v>193.9655172413793</v>
      </c>
      <c r="CY50" s="14">
        <f t="shared" si="39"/>
        <v>193.9655172413793</v>
      </c>
      <c r="CZ50" s="14">
        <f t="shared" si="39"/>
        <v>193.9655172413793</v>
      </c>
      <c r="DA50" s="14">
        <f t="shared" si="39"/>
        <v>193.9655172413793</v>
      </c>
      <c r="DB50" s="14">
        <f t="shared" si="39"/>
        <v>193.9655172413793</v>
      </c>
      <c r="DC50" s="14">
        <f t="shared" si="39"/>
        <v>193.9655172413793</v>
      </c>
      <c r="DD50" s="14">
        <f t="shared" si="39"/>
        <v>193.9655172413793</v>
      </c>
      <c r="DE50" s="14">
        <f t="shared" si="39"/>
        <v>193.9655172413793</v>
      </c>
      <c r="DF50" s="14">
        <f t="shared" si="39"/>
        <v>193.9655172413793</v>
      </c>
      <c r="DG50" s="14">
        <f t="shared" si="39"/>
        <v>193.9655172413793</v>
      </c>
      <c r="DH50" s="14">
        <f t="shared" si="39"/>
        <v>193.9655172413793</v>
      </c>
      <c r="DI50" s="14">
        <f t="shared" si="39"/>
        <v>193.9655172413793</v>
      </c>
      <c r="DJ50" s="14">
        <f t="shared" si="39"/>
        <v>193.9655172413793</v>
      </c>
      <c r="DK50" s="14">
        <f t="shared" si="39"/>
        <v>193.9655172413793</v>
      </c>
      <c r="DL50" s="14">
        <f t="shared" si="39"/>
        <v>193.9655172413793</v>
      </c>
      <c r="DM50" s="14">
        <f t="shared" si="39"/>
        <v>193.9655172413793</v>
      </c>
      <c r="DN50" s="14">
        <f t="shared" si="39"/>
        <v>193.9655172413793</v>
      </c>
      <c r="DO50" s="14">
        <f t="shared" si="39"/>
        <v>193.9655172413793</v>
      </c>
      <c r="DP50" s="14">
        <f t="shared" si="39"/>
        <v>193.9655172413793</v>
      </c>
      <c r="DQ50" s="14">
        <f t="shared" si="39"/>
        <v>193.9655172413793</v>
      </c>
      <c r="DR50" s="14">
        <f t="shared" si="39"/>
        <v>193.9655172413793</v>
      </c>
      <c r="DS50" s="14">
        <f t="shared" si="39"/>
        <v>193.9655172413793</v>
      </c>
      <c r="DT50" s="14">
        <f t="shared" si="39"/>
        <v>193.9655172413793</v>
      </c>
      <c r="DU50" s="14">
        <f t="shared" si="39"/>
        <v>193.9655172413793</v>
      </c>
      <c r="DV50" s="14">
        <f t="shared" si="39"/>
        <v>193.9655172413793</v>
      </c>
      <c r="DW50" s="14">
        <f t="shared" si="39"/>
        <v>193.9655172413793</v>
      </c>
      <c r="DX50" s="14">
        <f t="shared" si="39"/>
        <v>193.9655172413793</v>
      </c>
      <c r="DY50" s="14">
        <f t="shared" si="39"/>
        <v>193.9655172413793</v>
      </c>
      <c r="DZ50" s="14">
        <f t="shared" si="39"/>
        <v>193.9655172413793</v>
      </c>
      <c r="EA50" s="14">
        <f t="shared" si="39"/>
        <v>193.9655172413793</v>
      </c>
      <c r="EB50" s="14">
        <f t="shared" si="39"/>
        <v>193.9655172413793</v>
      </c>
      <c r="EC50" s="14">
        <f t="shared" si="39"/>
        <v>193.9655172413793</v>
      </c>
      <c r="ED50" s="14">
        <f t="shared" si="39"/>
        <v>193.9655172413793</v>
      </c>
      <c r="EE50" s="14">
        <f t="shared" si="39"/>
        <v>193.9655172413793</v>
      </c>
      <c r="EF50" s="14">
        <f t="shared" si="39"/>
        <v>193.9655172413793</v>
      </c>
      <c r="EG50" s="14">
        <f t="shared" si="39"/>
        <v>193.9655172413793</v>
      </c>
      <c r="EH50" s="14">
        <f t="shared" si="39"/>
        <v>193.9655172413793</v>
      </c>
      <c r="EI50" s="14">
        <f t="shared" si="39"/>
        <v>193.9655172413793</v>
      </c>
      <c r="EJ50" s="14">
        <f t="shared" si="39"/>
        <v>193.9655172413793</v>
      </c>
      <c r="EK50" s="14">
        <f t="shared" si="39"/>
        <v>193.9655172413793</v>
      </c>
      <c r="EL50" s="14">
        <f t="shared" si="39"/>
        <v>193.9655172413793</v>
      </c>
      <c r="EM50" s="14">
        <f t="shared" si="39"/>
        <v>193.9655172413793</v>
      </c>
      <c r="EN50" s="14">
        <f t="shared" si="39"/>
        <v>193.9655172413793</v>
      </c>
      <c r="EO50" s="14">
        <f t="shared" si="39"/>
        <v>193.9655172413793</v>
      </c>
      <c r="EP50" s="14">
        <f t="shared" si="39"/>
        <v>193.9655172413793</v>
      </c>
      <c r="EQ50" s="14">
        <f t="shared" si="39"/>
        <v>193.9655172413793</v>
      </c>
      <c r="ER50" s="14">
        <f t="shared" ref="ER50:HC50" si="40">IF($D$56*$D$50/$G$7&lt;=EQ52,$D$56*$D$50/$G$7,EQ52)</f>
        <v>193.9655172413793</v>
      </c>
      <c r="ES50" s="14">
        <f t="shared" si="40"/>
        <v>193.9655172413793</v>
      </c>
      <c r="ET50" s="14">
        <f t="shared" si="40"/>
        <v>193.9655172413793</v>
      </c>
      <c r="EU50" s="14">
        <f t="shared" si="40"/>
        <v>193.9655172413793</v>
      </c>
      <c r="EV50" s="14">
        <f t="shared" si="40"/>
        <v>193.9655172413793</v>
      </c>
      <c r="EW50" s="14">
        <f t="shared" si="40"/>
        <v>193.9655172413793</v>
      </c>
      <c r="EX50" s="14">
        <f t="shared" si="40"/>
        <v>193.9655172413793</v>
      </c>
      <c r="EY50" s="14">
        <f t="shared" si="40"/>
        <v>193.9655172413793</v>
      </c>
      <c r="EZ50" s="14">
        <f t="shared" si="40"/>
        <v>193.9655172413793</v>
      </c>
      <c r="FA50" s="14">
        <f t="shared" si="40"/>
        <v>193.9655172413793</v>
      </c>
      <c r="FB50" s="14">
        <f t="shared" si="40"/>
        <v>193.9655172413793</v>
      </c>
      <c r="FC50" s="14">
        <f t="shared" si="40"/>
        <v>193.9655172413793</v>
      </c>
      <c r="FD50" s="14">
        <f t="shared" si="40"/>
        <v>193.9655172413793</v>
      </c>
      <c r="FE50" s="14">
        <f t="shared" si="40"/>
        <v>193.9655172413793</v>
      </c>
      <c r="FF50" s="14">
        <f t="shared" si="40"/>
        <v>193.9655172413793</v>
      </c>
      <c r="FG50" s="14">
        <f t="shared" si="40"/>
        <v>193.9655172413793</v>
      </c>
      <c r="FH50" s="14">
        <f t="shared" si="40"/>
        <v>193.9655172413793</v>
      </c>
      <c r="FI50" s="14">
        <f t="shared" si="40"/>
        <v>193.9655172413793</v>
      </c>
      <c r="FJ50" s="14">
        <f t="shared" si="40"/>
        <v>193.9655172413793</v>
      </c>
      <c r="FK50" s="14">
        <f t="shared" si="40"/>
        <v>193.9655172413793</v>
      </c>
      <c r="FL50" s="14">
        <f t="shared" si="40"/>
        <v>193.9655172413793</v>
      </c>
      <c r="FM50" s="14">
        <f t="shared" si="40"/>
        <v>193.9655172413793</v>
      </c>
      <c r="FN50" s="14">
        <f t="shared" si="40"/>
        <v>193.9655172413793</v>
      </c>
      <c r="FO50" s="14">
        <f t="shared" si="40"/>
        <v>193.9655172413793</v>
      </c>
      <c r="FP50" s="14">
        <f t="shared" si="40"/>
        <v>193.9655172413793</v>
      </c>
      <c r="FQ50" s="14">
        <f t="shared" si="40"/>
        <v>193.9655172413793</v>
      </c>
      <c r="FR50" s="14">
        <f t="shared" si="40"/>
        <v>193.9655172413793</v>
      </c>
      <c r="FS50" s="14">
        <f t="shared" si="40"/>
        <v>193.9655172413793</v>
      </c>
      <c r="FT50" s="14">
        <f t="shared" si="40"/>
        <v>193.9655172413793</v>
      </c>
      <c r="FU50" s="14">
        <f t="shared" si="40"/>
        <v>193.9655172413793</v>
      </c>
      <c r="FV50" s="14">
        <f t="shared" si="40"/>
        <v>193.9655172413793</v>
      </c>
      <c r="FW50" s="14">
        <f t="shared" si="40"/>
        <v>193.9655172413793</v>
      </c>
      <c r="FX50" s="14">
        <f t="shared" si="40"/>
        <v>193.9655172413793</v>
      </c>
      <c r="FY50" s="14">
        <f t="shared" si="40"/>
        <v>193.9655172413793</v>
      </c>
      <c r="FZ50" s="14">
        <f t="shared" si="40"/>
        <v>193.9655172413793</v>
      </c>
      <c r="GA50" s="14">
        <f t="shared" si="40"/>
        <v>193.9655172413793</v>
      </c>
      <c r="GB50" s="14">
        <f t="shared" si="40"/>
        <v>193.9655172413793</v>
      </c>
      <c r="GC50" s="14">
        <f t="shared" si="40"/>
        <v>193.9655172413793</v>
      </c>
      <c r="GD50" s="14">
        <f t="shared" si="40"/>
        <v>193.9655172413793</v>
      </c>
      <c r="GE50" s="14">
        <f t="shared" si="40"/>
        <v>193.9655172413793</v>
      </c>
      <c r="GF50" s="14">
        <f t="shared" si="40"/>
        <v>193.9655172413793</v>
      </c>
      <c r="GG50" s="14">
        <f t="shared" si="40"/>
        <v>193.9655172413793</v>
      </c>
      <c r="GH50" s="14">
        <f t="shared" si="40"/>
        <v>193.9655172413793</v>
      </c>
      <c r="GI50" s="14">
        <f t="shared" si="40"/>
        <v>193.9655172413793</v>
      </c>
      <c r="GJ50" s="14">
        <f t="shared" si="40"/>
        <v>193.9655172413793</v>
      </c>
      <c r="GK50" s="14">
        <f t="shared" si="40"/>
        <v>193.9655172413793</v>
      </c>
      <c r="GL50" s="14">
        <f t="shared" si="40"/>
        <v>193.9655172413793</v>
      </c>
      <c r="GM50" s="14">
        <f t="shared" si="40"/>
        <v>193.9655172413793</v>
      </c>
      <c r="GN50" s="14">
        <f t="shared" si="40"/>
        <v>193.9655172413793</v>
      </c>
      <c r="GO50" s="14">
        <f t="shared" si="40"/>
        <v>193.9655172413793</v>
      </c>
      <c r="GP50" s="14">
        <f t="shared" si="40"/>
        <v>193.9655172413793</v>
      </c>
      <c r="GQ50" s="14">
        <f t="shared" si="40"/>
        <v>193.9655172413793</v>
      </c>
      <c r="GR50" s="14">
        <f t="shared" si="40"/>
        <v>193.9655172413793</v>
      </c>
      <c r="GS50" s="14">
        <f t="shared" si="40"/>
        <v>193.9655172413793</v>
      </c>
      <c r="GT50" s="14">
        <f t="shared" si="40"/>
        <v>193.9655172413793</v>
      </c>
      <c r="GU50" s="14">
        <f t="shared" si="40"/>
        <v>193.9655172413793</v>
      </c>
      <c r="GV50" s="14">
        <f t="shared" si="40"/>
        <v>193.9655172413793</v>
      </c>
      <c r="GW50" s="14">
        <f t="shared" si="40"/>
        <v>193.9655172413793</v>
      </c>
      <c r="GX50" s="14">
        <f t="shared" si="40"/>
        <v>193.9655172413793</v>
      </c>
      <c r="GY50" s="14">
        <f t="shared" si="40"/>
        <v>193.9655172413793</v>
      </c>
      <c r="GZ50" s="14">
        <f t="shared" si="40"/>
        <v>193.9655172413793</v>
      </c>
      <c r="HA50" s="14">
        <f t="shared" si="40"/>
        <v>193.9655172413793</v>
      </c>
      <c r="HB50" s="14">
        <f t="shared" si="40"/>
        <v>193.9655172413793</v>
      </c>
      <c r="HC50" s="14">
        <f t="shared" si="40"/>
        <v>193.9655172413793</v>
      </c>
      <c r="HD50" s="14">
        <f t="shared" ref="HD50:IR50" si="41">IF($D$56*$D$50/$G$7&lt;=HC52,$D$56*$D$50/$G$7,HC52)</f>
        <v>193.9655172413793</v>
      </c>
      <c r="HE50" s="14">
        <f t="shared" si="41"/>
        <v>193.9655172413793</v>
      </c>
      <c r="HF50" s="14">
        <f t="shared" si="41"/>
        <v>193.9655172413793</v>
      </c>
      <c r="HG50" s="14">
        <f t="shared" si="41"/>
        <v>193.9655172413793</v>
      </c>
      <c r="HH50" s="14">
        <f t="shared" si="41"/>
        <v>193.9655172413793</v>
      </c>
      <c r="HI50" s="14">
        <f t="shared" si="41"/>
        <v>193.9655172413793</v>
      </c>
      <c r="HJ50" s="14">
        <f t="shared" si="41"/>
        <v>193.9655172413793</v>
      </c>
      <c r="HK50" s="14">
        <f t="shared" si="41"/>
        <v>193.9655172413793</v>
      </c>
      <c r="HL50" s="14">
        <f t="shared" si="41"/>
        <v>193.9655172413793</v>
      </c>
      <c r="HM50" s="14">
        <f t="shared" si="41"/>
        <v>193.9655172413793</v>
      </c>
      <c r="HN50" s="14">
        <f t="shared" si="41"/>
        <v>193.9655172413793</v>
      </c>
      <c r="HO50" s="14">
        <f t="shared" si="41"/>
        <v>193.9655172413793</v>
      </c>
      <c r="HP50" s="14">
        <f t="shared" si="41"/>
        <v>193.9655172413793</v>
      </c>
      <c r="HQ50" s="14">
        <f t="shared" si="41"/>
        <v>193.9655172413793</v>
      </c>
      <c r="HR50" s="14">
        <f t="shared" si="41"/>
        <v>193.9655172413793</v>
      </c>
      <c r="HS50" s="14">
        <f t="shared" si="41"/>
        <v>193.9655172413793</v>
      </c>
      <c r="HT50" s="14">
        <f t="shared" si="41"/>
        <v>193.9655172413793</v>
      </c>
      <c r="HU50" s="14">
        <f t="shared" si="41"/>
        <v>193.9655172413793</v>
      </c>
      <c r="HV50" s="14">
        <f t="shared" si="41"/>
        <v>193.9655172413793</v>
      </c>
      <c r="HW50" s="14">
        <f t="shared" si="41"/>
        <v>193.9655172413793</v>
      </c>
      <c r="HX50" s="14">
        <f t="shared" si="41"/>
        <v>193.9655172413793</v>
      </c>
      <c r="HY50" s="14">
        <f t="shared" si="41"/>
        <v>193.9655172413793</v>
      </c>
      <c r="HZ50" s="14">
        <f t="shared" si="41"/>
        <v>193.9655172413793</v>
      </c>
      <c r="IA50" s="14">
        <f t="shared" si="41"/>
        <v>193.9655172413793</v>
      </c>
      <c r="IB50" s="14">
        <f t="shared" si="41"/>
        <v>193.9655172413793</v>
      </c>
      <c r="IC50" s="14">
        <f t="shared" si="41"/>
        <v>193.9655172413793</v>
      </c>
      <c r="ID50" s="14">
        <f t="shared" si="41"/>
        <v>193.9655172413793</v>
      </c>
      <c r="IE50" s="14">
        <f t="shared" si="41"/>
        <v>193.9655172413793</v>
      </c>
      <c r="IF50" s="14">
        <f t="shared" si="41"/>
        <v>193.9655172413793</v>
      </c>
      <c r="IG50" s="14">
        <f t="shared" si="41"/>
        <v>193.9655172413793</v>
      </c>
      <c r="IH50" s="14">
        <f t="shared" si="41"/>
        <v>193.9655172413793</v>
      </c>
      <c r="II50" s="14">
        <f t="shared" si="41"/>
        <v>193.9655172413793</v>
      </c>
      <c r="IJ50" s="14">
        <f t="shared" si="41"/>
        <v>193.9655172413793</v>
      </c>
      <c r="IK50" s="14">
        <f t="shared" si="41"/>
        <v>193.9655172413793</v>
      </c>
      <c r="IL50" s="14">
        <f t="shared" si="41"/>
        <v>193.9655172413793</v>
      </c>
      <c r="IM50" s="14">
        <f t="shared" si="41"/>
        <v>193.9655172413793</v>
      </c>
      <c r="IN50" s="14">
        <f t="shared" si="41"/>
        <v>193.9655172413793</v>
      </c>
      <c r="IO50" s="14">
        <f t="shared" si="41"/>
        <v>193.9655172413793</v>
      </c>
      <c r="IP50" s="14">
        <f t="shared" si="41"/>
        <v>193.9655172413793</v>
      </c>
      <c r="IQ50" s="14">
        <f t="shared" si="41"/>
        <v>8.5265128291212022E-11</v>
      </c>
      <c r="IR50" s="14">
        <f t="shared" si="41"/>
        <v>0</v>
      </c>
      <c r="IS50" s="14"/>
      <c r="IT50" s="14"/>
      <c r="IU50" s="14"/>
    </row>
    <row r="51" spans="3:255" hidden="1" x14ac:dyDescent="0.25">
      <c r="C51" s="60"/>
      <c r="D51" s="60"/>
      <c r="E51" s="60"/>
      <c r="F51" s="60"/>
      <c r="G51" s="60"/>
      <c r="H51" s="60"/>
      <c r="I51" s="60" t="s">
        <v>46</v>
      </c>
      <c r="J51" s="61">
        <f>IF(D47=0,J7-J57," ")</f>
        <v>7142.8571428571449</v>
      </c>
      <c r="P51" s="12" t="s">
        <v>13</v>
      </c>
      <c r="Q51" s="14">
        <f>D62</f>
        <v>53000</v>
      </c>
      <c r="R51" s="14"/>
      <c r="S51" s="14">
        <f>Q51-S50</f>
        <v>52806.034482758623</v>
      </c>
      <c r="T51" s="14">
        <f>S51-T50</f>
        <v>52612.068965517246</v>
      </c>
      <c r="U51" s="14">
        <f>T51-U50</f>
        <v>52418.10344827587</v>
      </c>
      <c r="V51" s="14">
        <f t="shared" ref="V51:CE51" si="42">U51-V50</f>
        <v>52224.137931034493</v>
      </c>
      <c r="W51" s="14">
        <f t="shared" si="42"/>
        <v>52030.172413793116</v>
      </c>
      <c r="X51" s="14">
        <f t="shared" si="42"/>
        <v>51836.206896551739</v>
      </c>
      <c r="Y51" s="14">
        <f t="shared" si="42"/>
        <v>51642.241379310362</v>
      </c>
      <c r="Z51" s="14">
        <f t="shared" si="42"/>
        <v>51448.275862068986</v>
      </c>
      <c r="AA51" s="14">
        <f t="shared" si="42"/>
        <v>51254.310344827609</v>
      </c>
      <c r="AB51" s="14">
        <f t="shared" si="42"/>
        <v>51060.344827586232</v>
      </c>
      <c r="AC51" s="14">
        <f t="shared" si="42"/>
        <v>50866.379310344855</v>
      </c>
      <c r="AD51" s="14">
        <f t="shared" si="42"/>
        <v>50672.413793103478</v>
      </c>
      <c r="AE51" s="14">
        <f t="shared" si="42"/>
        <v>50478.448275862102</v>
      </c>
      <c r="AF51" s="14">
        <f t="shared" si="42"/>
        <v>50284.482758620725</v>
      </c>
      <c r="AG51" s="14">
        <f t="shared" si="42"/>
        <v>50090.517241379348</v>
      </c>
      <c r="AH51" s="14">
        <f t="shared" si="42"/>
        <v>49896.551724137971</v>
      </c>
      <c r="AI51" s="14">
        <f t="shared" si="42"/>
        <v>49702.586206896594</v>
      </c>
      <c r="AJ51" s="14">
        <f t="shared" si="42"/>
        <v>49508.620689655218</v>
      </c>
      <c r="AK51" s="14">
        <f t="shared" si="42"/>
        <v>49314.655172413841</v>
      </c>
      <c r="AL51" s="14">
        <f t="shared" si="42"/>
        <v>49120.689655172464</v>
      </c>
      <c r="AM51" s="14">
        <f t="shared" si="42"/>
        <v>48926.724137931087</v>
      </c>
      <c r="AN51" s="14">
        <f t="shared" si="42"/>
        <v>48732.75862068971</v>
      </c>
      <c r="AO51" s="14">
        <f t="shared" si="42"/>
        <v>48538.793103448334</v>
      </c>
      <c r="AP51" s="14">
        <f t="shared" si="42"/>
        <v>48344.827586206957</v>
      </c>
      <c r="AQ51" s="14">
        <f t="shared" si="42"/>
        <v>48150.86206896558</v>
      </c>
      <c r="AR51" s="14">
        <f t="shared" si="42"/>
        <v>47956.896551724203</v>
      </c>
      <c r="AS51" s="14">
        <f t="shared" si="42"/>
        <v>47762.931034482826</v>
      </c>
      <c r="AT51" s="14">
        <f t="shared" si="42"/>
        <v>47568.96551724145</v>
      </c>
      <c r="AU51" s="14">
        <f t="shared" si="42"/>
        <v>47375.000000000073</v>
      </c>
      <c r="AV51" s="14">
        <f t="shared" si="42"/>
        <v>47181.034482758696</v>
      </c>
      <c r="AW51" s="14">
        <f t="shared" si="42"/>
        <v>46987.068965517319</v>
      </c>
      <c r="AX51" s="14">
        <f t="shared" si="42"/>
        <v>46793.103448275942</v>
      </c>
      <c r="AY51" s="14">
        <f t="shared" si="42"/>
        <v>46599.137931034566</v>
      </c>
      <c r="AZ51" s="14">
        <f t="shared" si="42"/>
        <v>46405.172413793189</v>
      </c>
      <c r="BA51" s="14">
        <f t="shared" si="42"/>
        <v>46211.206896551812</v>
      </c>
      <c r="BB51" s="14">
        <f t="shared" si="42"/>
        <v>46017.241379310435</v>
      </c>
      <c r="BC51" s="14">
        <f t="shared" si="42"/>
        <v>45823.275862069058</v>
      </c>
      <c r="BD51" s="14">
        <f t="shared" si="42"/>
        <v>45629.310344827682</v>
      </c>
      <c r="BE51" s="14">
        <f t="shared" si="42"/>
        <v>45435.344827586305</v>
      </c>
      <c r="BF51" s="14">
        <f t="shared" si="42"/>
        <v>45241.379310344928</v>
      </c>
      <c r="BG51" s="14">
        <f t="shared" si="42"/>
        <v>45047.413793103551</v>
      </c>
      <c r="BH51" s="14">
        <f t="shared" si="42"/>
        <v>44853.448275862174</v>
      </c>
      <c r="BI51" s="14">
        <f t="shared" si="42"/>
        <v>44659.482758620798</v>
      </c>
      <c r="BJ51" s="14">
        <f t="shared" si="42"/>
        <v>44465.517241379421</v>
      </c>
      <c r="BK51" s="14">
        <f t="shared" si="42"/>
        <v>44271.551724138044</v>
      </c>
      <c r="BL51" s="14">
        <f t="shared" si="42"/>
        <v>44077.586206896667</v>
      </c>
      <c r="BM51" s="14">
        <f t="shared" si="42"/>
        <v>43883.62068965529</v>
      </c>
      <c r="BN51" s="14">
        <f t="shared" si="42"/>
        <v>43689.655172413914</v>
      </c>
      <c r="BO51" s="14">
        <f t="shared" si="42"/>
        <v>43495.689655172537</v>
      </c>
      <c r="BP51" s="14">
        <f t="shared" si="42"/>
        <v>43301.72413793116</v>
      </c>
      <c r="BQ51" s="14">
        <f t="shared" si="42"/>
        <v>43107.758620689783</v>
      </c>
      <c r="BR51" s="14">
        <f t="shared" si="42"/>
        <v>42913.793103448406</v>
      </c>
      <c r="BS51" s="14">
        <f t="shared" si="42"/>
        <v>42719.82758620703</v>
      </c>
      <c r="BT51" s="14">
        <f t="shared" si="42"/>
        <v>42525.862068965653</v>
      </c>
      <c r="BU51" s="14">
        <f t="shared" si="42"/>
        <v>42331.896551724276</v>
      </c>
      <c r="BV51" s="14">
        <f t="shared" si="42"/>
        <v>42137.931034482899</v>
      </c>
      <c r="BW51" s="14">
        <f t="shared" si="42"/>
        <v>41943.965517241522</v>
      </c>
      <c r="BX51" s="14">
        <f t="shared" si="42"/>
        <v>41750.000000000146</v>
      </c>
      <c r="BY51" s="14">
        <f t="shared" si="42"/>
        <v>41556.034482758769</v>
      </c>
      <c r="BZ51" s="14">
        <f t="shared" si="42"/>
        <v>41362.068965517392</v>
      </c>
      <c r="CA51" s="14">
        <f t="shared" si="42"/>
        <v>41168.103448276015</v>
      </c>
      <c r="CB51" s="14">
        <f t="shared" si="42"/>
        <v>40974.137931034638</v>
      </c>
      <c r="CC51" s="14">
        <f t="shared" si="42"/>
        <v>40780.172413793262</v>
      </c>
      <c r="CD51" s="14">
        <f t="shared" si="42"/>
        <v>40586.206896551885</v>
      </c>
      <c r="CE51" s="14">
        <f t="shared" si="42"/>
        <v>40392.241379310508</v>
      </c>
      <c r="CF51" s="14">
        <f t="shared" ref="CF51:EQ51" si="43">CE51-CF50</f>
        <v>40198.275862069131</v>
      </c>
      <c r="CG51" s="14">
        <f t="shared" si="43"/>
        <v>40004.310344827754</v>
      </c>
      <c r="CH51" s="14">
        <f t="shared" si="43"/>
        <v>39810.344827586378</v>
      </c>
      <c r="CI51" s="14">
        <f t="shared" si="43"/>
        <v>39616.379310345001</v>
      </c>
      <c r="CJ51" s="14">
        <f t="shared" si="43"/>
        <v>39422.413793103624</v>
      </c>
      <c r="CK51" s="14">
        <f t="shared" si="43"/>
        <v>39228.448275862247</v>
      </c>
      <c r="CL51" s="14">
        <f t="shared" si="43"/>
        <v>39034.48275862087</v>
      </c>
      <c r="CM51" s="14">
        <f t="shared" si="43"/>
        <v>38840.517241379493</v>
      </c>
      <c r="CN51" s="14">
        <f t="shared" si="43"/>
        <v>38646.551724138117</v>
      </c>
      <c r="CO51" s="14">
        <f t="shared" si="43"/>
        <v>38452.58620689674</v>
      </c>
      <c r="CP51" s="14">
        <f t="shared" si="43"/>
        <v>38258.620689655363</v>
      </c>
      <c r="CQ51" s="14">
        <f t="shared" si="43"/>
        <v>38064.655172413986</v>
      </c>
      <c r="CR51" s="14">
        <f t="shared" si="43"/>
        <v>37870.689655172609</v>
      </c>
      <c r="CS51" s="14">
        <f t="shared" si="43"/>
        <v>37676.724137931233</v>
      </c>
      <c r="CT51" s="14">
        <f t="shared" si="43"/>
        <v>37482.758620689856</v>
      </c>
      <c r="CU51" s="14">
        <f t="shared" si="43"/>
        <v>37288.793103448479</v>
      </c>
      <c r="CV51" s="14">
        <f t="shared" si="43"/>
        <v>37094.827586207102</v>
      </c>
      <c r="CW51" s="14">
        <f t="shared" si="43"/>
        <v>36900.862068965725</v>
      </c>
      <c r="CX51" s="14">
        <f t="shared" si="43"/>
        <v>36706.896551724349</v>
      </c>
      <c r="CY51" s="14">
        <f t="shared" si="43"/>
        <v>36512.931034482972</v>
      </c>
      <c r="CZ51" s="14">
        <f t="shared" si="43"/>
        <v>36318.965517241595</v>
      </c>
      <c r="DA51" s="14">
        <f t="shared" si="43"/>
        <v>36125.000000000218</v>
      </c>
      <c r="DB51" s="14">
        <f t="shared" si="43"/>
        <v>35931.034482758841</v>
      </c>
      <c r="DC51" s="14">
        <f t="shared" si="43"/>
        <v>35737.068965517465</v>
      </c>
      <c r="DD51" s="14">
        <f t="shared" si="43"/>
        <v>35543.103448276088</v>
      </c>
      <c r="DE51" s="14">
        <f t="shared" si="43"/>
        <v>35349.137931034711</v>
      </c>
      <c r="DF51" s="14">
        <f t="shared" si="43"/>
        <v>35155.172413793334</v>
      </c>
      <c r="DG51" s="14">
        <f t="shared" si="43"/>
        <v>34961.206896551957</v>
      </c>
      <c r="DH51" s="14">
        <f t="shared" si="43"/>
        <v>34767.241379310581</v>
      </c>
      <c r="DI51" s="14">
        <f t="shared" si="43"/>
        <v>34573.275862069204</v>
      </c>
      <c r="DJ51" s="14">
        <f t="shared" si="43"/>
        <v>34379.310344827827</v>
      </c>
      <c r="DK51" s="14">
        <f t="shared" si="43"/>
        <v>34185.34482758645</v>
      </c>
      <c r="DL51" s="14">
        <f t="shared" si="43"/>
        <v>33991.379310345073</v>
      </c>
      <c r="DM51" s="14">
        <f t="shared" si="43"/>
        <v>33797.413793103697</v>
      </c>
      <c r="DN51" s="14">
        <f t="shared" si="43"/>
        <v>33603.44827586232</v>
      </c>
      <c r="DO51" s="14">
        <f t="shared" si="43"/>
        <v>33409.482758620943</v>
      </c>
      <c r="DP51" s="14">
        <f t="shared" si="43"/>
        <v>33215.517241379566</v>
      </c>
      <c r="DQ51" s="14">
        <f t="shared" si="43"/>
        <v>33021.551724138189</v>
      </c>
      <c r="DR51" s="14">
        <f t="shared" si="43"/>
        <v>32827.586206896813</v>
      </c>
      <c r="DS51" s="14">
        <f t="shared" si="43"/>
        <v>32633.620689655432</v>
      </c>
      <c r="DT51" s="14">
        <f t="shared" si="43"/>
        <v>32439.655172414052</v>
      </c>
      <c r="DU51" s="14">
        <f t="shared" si="43"/>
        <v>32245.689655172671</v>
      </c>
      <c r="DV51" s="14">
        <f t="shared" si="43"/>
        <v>32051.724137931291</v>
      </c>
      <c r="DW51" s="14">
        <f t="shared" si="43"/>
        <v>31857.75862068991</v>
      </c>
      <c r="DX51" s="14">
        <f t="shared" si="43"/>
        <v>31663.79310344853</v>
      </c>
      <c r="DY51" s="14">
        <f t="shared" si="43"/>
        <v>31469.82758620715</v>
      </c>
      <c r="DZ51" s="14">
        <f t="shared" si="43"/>
        <v>31275.862068965769</v>
      </c>
      <c r="EA51" s="14">
        <f t="shared" si="43"/>
        <v>31081.896551724389</v>
      </c>
      <c r="EB51" s="14">
        <f t="shared" si="43"/>
        <v>30887.931034483008</v>
      </c>
      <c r="EC51" s="14">
        <f t="shared" si="43"/>
        <v>30693.965517241628</v>
      </c>
      <c r="ED51" s="14">
        <f t="shared" si="43"/>
        <v>30500.000000000247</v>
      </c>
      <c r="EE51" s="14">
        <f t="shared" si="43"/>
        <v>30306.034482758867</v>
      </c>
      <c r="EF51" s="14">
        <f t="shared" si="43"/>
        <v>30112.068965517487</v>
      </c>
      <c r="EG51" s="14">
        <f t="shared" si="43"/>
        <v>29918.103448276106</v>
      </c>
      <c r="EH51" s="14">
        <f t="shared" si="43"/>
        <v>29724.137931034726</v>
      </c>
      <c r="EI51" s="14">
        <f t="shared" si="43"/>
        <v>29530.172413793345</v>
      </c>
      <c r="EJ51" s="14">
        <f t="shared" si="43"/>
        <v>29336.206896551965</v>
      </c>
      <c r="EK51" s="14">
        <f t="shared" si="43"/>
        <v>29142.241379310584</v>
      </c>
      <c r="EL51" s="14">
        <f t="shared" si="43"/>
        <v>28948.275862069204</v>
      </c>
      <c r="EM51" s="14">
        <f t="shared" si="43"/>
        <v>28754.310344827823</v>
      </c>
      <c r="EN51" s="14">
        <f t="shared" si="43"/>
        <v>28560.344827586443</v>
      </c>
      <c r="EO51" s="14">
        <f t="shared" si="43"/>
        <v>28366.379310345063</v>
      </c>
      <c r="EP51" s="14">
        <f t="shared" si="43"/>
        <v>28172.413793103682</v>
      </c>
      <c r="EQ51" s="14">
        <f t="shared" si="43"/>
        <v>27978.448275862302</v>
      </c>
      <c r="ER51" s="14">
        <f t="shared" ref="ER51:HC51" si="44">EQ51-ER50</f>
        <v>27784.482758620921</v>
      </c>
      <c r="ES51" s="14">
        <f t="shared" si="44"/>
        <v>27590.517241379541</v>
      </c>
      <c r="ET51" s="14">
        <f t="shared" si="44"/>
        <v>27396.55172413816</v>
      </c>
      <c r="EU51" s="14">
        <f t="shared" si="44"/>
        <v>27202.58620689678</v>
      </c>
      <c r="EV51" s="14">
        <f t="shared" si="44"/>
        <v>27008.620689655399</v>
      </c>
      <c r="EW51" s="14">
        <f t="shared" si="44"/>
        <v>26814.655172414019</v>
      </c>
      <c r="EX51" s="14">
        <f t="shared" si="44"/>
        <v>26620.689655172639</v>
      </c>
      <c r="EY51" s="14">
        <f t="shared" si="44"/>
        <v>26426.724137931258</v>
      </c>
      <c r="EZ51" s="14">
        <f t="shared" si="44"/>
        <v>26232.758620689878</v>
      </c>
      <c r="FA51" s="14">
        <f t="shared" si="44"/>
        <v>26038.793103448497</v>
      </c>
      <c r="FB51" s="14">
        <f t="shared" si="44"/>
        <v>25844.827586207117</v>
      </c>
      <c r="FC51" s="14">
        <f t="shared" si="44"/>
        <v>25650.862068965736</v>
      </c>
      <c r="FD51" s="14">
        <f t="shared" si="44"/>
        <v>25456.896551724356</v>
      </c>
      <c r="FE51" s="14">
        <f t="shared" si="44"/>
        <v>25262.931034482976</v>
      </c>
      <c r="FF51" s="14">
        <f t="shared" si="44"/>
        <v>25068.965517241595</v>
      </c>
      <c r="FG51" s="14">
        <f t="shared" si="44"/>
        <v>24875.000000000215</v>
      </c>
      <c r="FH51" s="14">
        <f t="shared" si="44"/>
        <v>24681.034482758834</v>
      </c>
      <c r="FI51" s="14">
        <f t="shared" si="44"/>
        <v>24487.068965517454</v>
      </c>
      <c r="FJ51" s="14">
        <f t="shared" si="44"/>
        <v>24293.103448276073</v>
      </c>
      <c r="FK51" s="14">
        <f t="shared" si="44"/>
        <v>24099.137931034693</v>
      </c>
      <c r="FL51" s="14">
        <f t="shared" si="44"/>
        <v>23905.172413793312</v>
      </c>
      <c r="FM51" s="14">
        <f t="shared" si="44"/>
        <v>23711.206896551932</v>
      </c>
      <c r="FN51" s="14">
        <f t="shared" si="44"/>
        <v>23517.241379310552</v>
      </c>
      <c r="FO51" s="14">
        <f t="shared" si="44"/>
        <v>23323.275862069171</v>
      </c>
      <c r="FP51" s="14">
        <f t="shared" si="44"/>
        <v>23129.310344827791</v>
      </c>
      <c r="FQ51" s="14">
        <f t="shared" si="44"/>
        <v>22935.34482758641</v>
      </c>
      <c r="FR51" s="14">
        <f t="shared" si="44"/>
        <v>22741.37931034503</v>
      </c>
      <c r="FS51" s="14">
        <f t="shared" si="44"/>
        <v>22547.413793103649</v>
      </c>
      <c r="FT51" s="14">
        <f t="shared" si="44"/>
        <v>22353.448275862269</v>
      </c>
      <c r="FU51" s="14">
        <f t="shared" si="44"/>
        <v>22159.482758620888</v>
      </c>
      <c r="FV51" s="14">
        <f t="shared" si="44"/>
        <v>21965.517241379508</v>
      </c>
      <c r="FW51" s="14">
        <f t="shared" si="44"/>
        <v>21771.551724138128</v>
      </c>
      <c r="FX51" s="14">
        <f t="shared" si="44"/>
        <v>21577.586206896747</v>
      </c>
      <c r="FY51" s="14">
        <f t="shared" si="44"/>
        <v>21383.620689655367</v>
      </c>
      <c r="FZ51" s="14">
        <f t="shared" si="44"/>
        <v>21189.655172413986</v>
      </c>
      <c r="GA51" s="14">
        <f t="shared" si="44"/>
        <v>20995.689655172606</v>
      </c>
      <c r="GB51" s="14">
        <f t="shared" si="44"/>
        <v>20801.724137931225</v>
      </c>
      <c r="GC51" s="14">
        <f t="shared" si="44"/>
        <v>20607.758620689845</v>
      </c>
      <c r="GD51" s="14">
        <f t="shared" si="44"/>
        <v>20413.793103448465</v>
      </c>
      <c r="GE51" s="14">
        <f t="shared" si="44"/>
        <v>20219.827586207084</v>
      </c>
      <c r="GF51" s="14">
        <f t="shared" si="44"/>
        <v>20025.862068965704</v>
      </c>
      <c r="GG51" s="14">
        <f t="shared" si="44"/>
        <v>19831.896551724323</v>
      </c>
      <c r="GH51" s="14">
        <f t="shared" si="44"/>
        <v>19637.931034482943</v>
      </c>
      <c r="GI51" s="14">
        <f t="shared" si="44"/>
        <v>19443.965517241562</v>
      </c>
      <c r="GJ51" s="14">
        <f t="shared" si="44"/>
        <v>19250.000000000182</v>
      </c>
      <c r="GK51" s="14">
        <f t="shared" si="44"/>
        <v>19056.034482758801</v>
      </c>
      <c r="GL51" s="14">
        <f t="shared" si="44"/>
        <v>18862.068965517421</v>
      </c>
      <c r="GM51" s="14">
        <f t="shared" si="44"/>
        <v>18668.103448276041</v>
      </c>
      <c r="GN51" s="14">
        <f t="shared" si="44"/>
        <v>18474.13793103466</v>
      </c>
      <c r="GO51" s="14">
        <f t="shared" si="44"/>
        <v>18280.17241379328</v>
      </c>
      <c r="GP51" s="14">
        <f t="shared" si="44"/>
        <v>18086.206896551899</v>
      </c>
      <c r="GQ51" s="14">
        <f t="shared" si="44"/>
        <v>17892.241379310519</v>
      </c>
      <c r="GR51" s="14">
        <f t="shared" si="44"/>
        <v>17698.275862069138</v>
      </c>
      <c r="GS51" s="14">
        <f t="shared" si="44"/>
        <v>17504.310344827758</v>
      </c>
      <c r="GT51" s="14">
        <f t="shared" si="44"/>
        <v>17310.344827586378</v>
      </c>
      <c r="GU51" s="14">
        <f t="shared" si="44"/>
        <v>17116.379310344997</v>
      </c>
      <c r="GV51" s="14">
        <f t="shared" si="44"/>
        <v>16922.413793103617</v>
      </c>
      <c r="GW51" s="14">
        <f t="shared" si="44"/>
        <v>16728.448275862236</v>
      </c>
      <c r="GX51" s="14">
        <f t="shared" si="44"/>
        <v>16534.482758620856</v>
      </c>
      <c r="GY51" s="14">
        <f t="shared" si="44"/>
        <v>16340.517241379477</v>
      </c>
      <c r="GZ51" s="14">
        <f t="shared" si="44"/>
        <v>16146.551724138099</v>
      </c>
      <c r="HA51" s="14">
        <f t="shared" si="44"/>
        <v>15952.58620689672</v>
      </c>
      <c r="HB51" s="14">
        <f t="shared" si="44"/>
        <v>15758.620689655341</v>
      </c>
      <c r="HC51" s="14">
        <f t="shared" si="44"/>
        <v>15564.655172413963</v>
      </c>
      <c r="HD51" s="14">
        <f t="shared" ref="HD51:IR51" si="45">HC51-HD50</f>
        <v>15370.689655172584</v>
      </c>
      <c r="HE51" s="14">
        <f t="shared" si="45"/>
        <v>15176.724137931205</v>
      </c>
      <c r="HF51" s="14">
        <f t="shared" si="45"/>
        <v>14982.758620689827</v>
      </c>
      <c r="HG51" s="14">
        <f t="shared" si="45"/>
        <v>14788.793103448448</v>
      </c>
      <c r="HH51" s="14">
        <f t="shared" si="45"/>
        <v>14594.82758620707</v>
      </c>
      <c r="HI51" s="14">
        <f t="shared" si="45"/>
        <v>14400.862068965691</v>
      </c>
      <c r="HJ51" s="14">
        <f t="shared" si="45"/>
        <v>14206.896551724312</v>
      </c>
      <c r="HK51" s="14">
        <f t="shared" si="45"/>
        <v>14012.931034482934</v>
      </c>
      <c r="HL51" s="14">
        <f t="shared" si="45"/>
        <v>13818.965517241555</v>
      </c>
      <c r="HM51" s="14">
        <f t="shared" si="45"/>
        <v>13625.000000000176</v>
      </c>
      <c r="HN51" s="14">
        <f t="shared" si="45"/>
        <v>13431.034482758798</v>
      </c>
      <c r="HO51" s="14">
        <f t="shared" si="45"/>
        <v>13237.068965517419</v>
      </c>
      <c r="HP51" s="14">
        <f t="shared" si="45"/>
        <v>13043.103448276041</v>
      </c>
      <c r="HQ51" s="14">
        <f t="shared" si="45"/>
        <v>12849.137931034662</v>
      </c>
      <c r="HR51" s="14">
        <f t="shared" si="45"/>
        <v>12655.172413793283</v>
      </c>
      <c r="HS51" s="14">
        <f t="shared" si="45"/>
        <v>12461.206896551905</v>
      </c>
      <c r="HT51" s="14">
        <f t="shared" si="45"/>
        <v>12267.241379310526</v>
      </c>
      <c r="HU51" s="14">
        <f t="shared" si="45"/>
        <v>12073.275862069147</v>
      </c>
      <c r="HV51" s="14">
        <f t="shared" si="45"/>
        <v>11879.310344827769</v>
      </c>
      <c r="HW51" s="14">
        <f t="shared" si="45"/>
        <v>11685.34482758639</v>
      </c>
      <c r="HX51" s="14">
        <f t="shared" si="45"/>
        <v>11491.379310345012</v>
      </c>
      <c r="HY51" s="14">
        <f t="shared" si="45"/>
        <v>11297.413793103633</v>
      </c>
      <c r="HZ51" s="14">
        <f t="shared" si="45"/>
        <v>11103.448275862254</v>
      </c>
      <c r="IA51" s="14">
        <f t="shared" si="45"/>
        <v>10909.482758620876</v>
      </c>
      <c r="IB51" s="14">
        <f t="shared" si="45"/>
        <v>10715.517241379497</v>
      </c>
      <c r="IC51" s="14">
        <f t="shared" si="45"/>
        <v>10521.551724138119</v>
      </c>
      <c r="ID51" s="14">
        <f t="shared" si="45"/>
        <v>10327.58620689674</v>
      </c>
      <c r="IE51" s="14">
        <f t="shared" si="45"/>
        <v>10133.620689655361</v>
      </c>
      <c r="IF51" s="14">
        <f t="shared" si="45"/>
        <v>9939.6551724139827</v>
      </c>
      <c r="IG51" s="14">
        <f t="shared" si="45"/>
        <v>9745.689655172604</v>
      </c>
      <c r="IH51" s="14">
        <f t="shared" si="45"/>
        <v>9551.7241379312254</v>
      </c>
      <c r="II51" s="14">
        <f t="shared" si="45"/>
        <v>9357.7586206898468</v>
      </c>
      <c r="IJ51" s="14">
        <f t="shared" si="45"/>
        <v>9163.7931034484682</v>
      </c>
      <c r="IK51" s="14">
        <f t="shared" si="45"/>
        <v>8969.8275862070896</v>
      </c>
      <c r="IL51" s="14">
        <f t="shared" si="45"/>
        <v>8775.8620689657109</v>
      </c>
      <c r="IM51" s="14">
        <f t="shared" si="45"/>
        <v>8581.8965517243323</v>
      </c>
      <c r="IN51" s="14">
        <f t="shared" si="45"/>
        <v>8387.9310344829537</v>
      </c>
      <c r="IO51" s="14">
        <f t="shared" si="45"/>
        <v>8193.9655172415751</v>
      </c>
      <c r="IP51" s="14">
        <f t="shared" si="45"/>
        <v>8000.0000000001955</v>
      </c>
      <c r="IQ51" s="14">
        <f t="shared" si="45"/>
        <v>8000.00000000011</v>
      </c>
      <c r="IR51" s="14">
        <f t="shared" si="45"/>
        <v>8000.00000000011</v>
      </c>
      <c r="IS51" s="14"/>
      <c r="IT51" s="14"/>
      <c r="IU51" s="14"/>
    </row>
    <row r="52" spans="3:255" hidden="1" x14ac:dyDescent="0.25">
      <c r="C52" s="60" t="s">
        <v>43</v>
      </c>
      <c r="D52" s="61">
        <f>IF(D47=0,D7*(G6-1)/G6," ")</f>
        <v>45000</v>
      </c>
      <c r="E52" s="60"/>
      <c r="F52" s="60"/>
      <c r="G52" s="60"/>
      <c r="H52" s="60"/>
      <c r="I52" s="60" t="s">
        <v>43</v>
      </c>
      <c r="J52" s="61">
        <f>IF(D47=0,J51*(G6-1)/G6," ")</f>
        <v>6428.5714285714303</v>
      </c>
      <c r="P52" s="12" t="s">
        <v>2</v>
      </c>
      <c r="Q52" s="14">
        <f>D52</f>
        <v>45000</v>
      </c>
      <c r="R52" s="14"/>
      <c r="S52" s="14">
        <f>Q52-S50</f>
        <v>44806.034482758623</v>
      </c>
      <c r="T52" s="14">
        <f>S52-T50</f>
        <v>44612.068965517246</v>
      </c>
      <c r="U52" s="14">
        <f>T52-U50</f>
        <v>44418.10344827587</v>
      </c>
      <c r="V52" s="14">
        <f t="shared" ref="V52:CE52" si="46">U52-V50</f>
        <v>44224.137931034493</v>
      </c>
      <c r="W52" s="14">
        <f t="shared" si="46"/>
        <v>44030.172413793116</v>
      </c>
      <c r="X52" s="14">
        <f t="shared" si="46"/>
        <v>43836.206896551739</v>
      </c>
      <c r="Y52" s="14">
        <f t="shared" si="46"/>
        <v>43642.241379310362</v>
      </c>
      <c r="Z52" s="14">
        <f t="shared" si="46"/>
        <v>43448.275862068986</v>
      </c>
      <c r="AA52" s="14">
        <f t="shared" si="46"/>
        <v>43254.310344827609</v>
      </c>
      <c r="AB52" s="14">
        <f t="shared" si="46"/>
        <v>43060.344827586232</v>
      </c>
      <c r="AC52" s="14">
        <f t="shared" si="46"/>
        <v>42866.379310344855</v>
      </c>
      <c r="AD52" s="14">
        <f t="shared" si="46"/>
        <v>42672.413793103478</v>
      </c>
      <c r="AE52" s="14">
        <f t="shared" si="46"/>
        <v>42478.448275862102</v>
      </c>
      <c r="AF52" s="14">
        <f t="shared" si="46"/>
        <v>42284.482758620725</v>
      </c>
      <c r="AG52" s="14">
        <f t="shared" si="46"/>
        <v>42090.517241379348</v>
      </c>
      <c r="AH52" s="14">
        <f t="shared" si="46"/>
        <v>41896.551724137971</v>
      </c>
      <c r="AI52" s="14">
        <f t="shared" si="46"/>
        <v>41702.586206896594</v>
      </c>
      <c r="AJ52" s="14">
        <f t="shared" si="46"/>
        <v>41508.620689655218</v>
      </c>
      <c r="AK52" s="14">
        <f t="shared" si="46"/>
        <v>41314.655172413841</v>
      </c>
      <c r="AL52" s="14">
        <f t="shared" si="46"/>
        <v>41120.689655172464</v>
      </c>
      <c r="AM52" s="14">
        <f t="shared" si="46"/>
        <v>40926.724137931087</v>
      </c>
      <c r="AN52" s="14">
        <f t="shared" si="46"/>
        <v>40732.75862068971</v>
      </c>
      <c r="AO52" s="14">
        <f t="shared" si="46"/>
        <v>40538.793103448334</v>
      </c>
      <c r="AP52" s="14">
        <f t="shared" si="46"/>
        <v>40344.827586206957</v>
      </c>
      <c r="AQ52" s="14">
        <f t="shared" si="46"/>
        <v>40150.86206896558</v>
      </c>
      <c r="AR52" s="14">
        <f t="shared" si="46"/>
        <v>39956.896551724203</v>
      </c>
      <c r="AS52" s="14">
        <f t="shared" si="46"/>
        <v>39762.931034482826</v>
      </c>
      <c r="AT52" s="14">
        <f t="shared" si="46"/>
        <v>39568.96551724145</v>
      </c>
      <c r="AU52" s="14">
        <f t="shared" si="46"/>
        <v>39375.000000000073</v>
      </c>
      <c r="AV52" s="14">
        <f t="shared" si="46"/>
        <v>39181.034482758696</v>
      </c>
      <c r="AW52" s="14">
        <f t="shared" si="46"/>
        <v>38987.068965517319</v>
      </c>
      <c r="AX52" s="14">
        <f t="shared" si="46"/>
        <v>38793.103448275942</v>
      </c>
      <c r="AY52" s="14">
        <f t="shared" si="46"/>
        <v>38599.137931034566</v>
      </c>
      <c r="AZ52" s="14">
        <f t="shared" si="46"/>
        <v>38405.172413793189</v>
      </c>
      <c r="BA52" s="14">
        <f t="shared" si="46"/>
        <v>38211.206896551812</v>
      </c>
      <c r="BB52" s="14">
        <f t="shared" si="46"/>
        <v>38017.241379310435</v>
      </c>
      <c r="BC52" s="14">
        <f t="shared" si="46"/>
        <v>37823.275862069058</v>
      </c>
      <c r="BD52" s="14">
        <f t="shared" si="46"/>
        <v>37629.310344827682</v>
      </c>
      <c r="BE52" s="14">
        <f t="shared" si="46"/>
        <v>37435.344827586305</v>
      </c>
      <c r="BF52" s="14">
        <f t="shared" si="46"/>
        <v>37241.379310344928</v>
      </c>
      <c r="BG52" s="14">
        <f t="shared" si="46"/>
        <v>37047.413793103551</v>
      </c>
      <c r="BH52" s="14">
        <f t="shared" si="46"/>
        <v>36853.448275862174</v>
      </c>
      <c r="BI52" s="14">
        <f t="shared" si="46"/>
        <v>36659.482758620798</v>
      </c>
      <c r="BJ52" s="14">
        <f t="shared" si="46"/>
        <v>36465.517241379421</v>
      </c>
      <c r="BK52" s="14">
        <f t="shared" si="46"/>
        <v>36271.551724138044</v>
      </c>
      <c r="BL52" s="14">
        <f t="shared" si="46"/>
        <v>36077.586206896667</v>
      </c>
      <c r="BM52" s="14">
        <f t="shared" si="46"/>
        <v>35883.62068965529</v>
      </c>
      <c r="BN52" s="14">
        <f t="shared" si="46"/>
        <v>35689.655172413914</v>
      </c>
      <c r="BO52" s="14">
        <f t="shared" si="46"/>
        <v>35495.689655172537</v>
      </c>
      <c r="BP52" s="14">
        <f t="shared" si="46"/>
        <v>35301.72413793116</v>
      </c>
      <c r="BQ52" s="14">
        <f t="shared" si="46"/>
        <v>35107.758620689783</v>
      </c>
      <c r="BR52" s="14">
        <f t="shared" si="46"/>
        <v>34913.793103448406</v>
      </c>
      <c r="BS52" s="14">
        <f t="shared" si="46"/>
        <v>34719.82758620703</v>
      </c>
      <c r="BT52" s="14">
        <f t="shared" si="46"/>
        <v>34525.862068965653</v>
      </c>
      <c r="BU52" s="14">
        <f t="shared" si="46"/>
        <v>34331.896551724276</v>
      </c>
      <c r="BV52" s="14">
        <f t="shared" si="46"/>
        <v>34137.931034482899</v>
      </c>
      <c r="BW52" s="14">
        <f t="shared" si="46"/>
        <v>33943.965517241522</v>
      </c>
      <c r="BX52" s="14">
        <f t="shared" si="46"/>
        <v>33750.000000000146</v>
      </c>
      <c r="BY52" s="14">
        <f t="shared" si="46"/>
        <v>33556.034482758769</v>
      </c>
      <c r="BZ52" s="14">
        <f t="shared" si="46"/>
        <v>33362.068965517392</v>
      </c>
      <c r="CA52" s="14">
        <f t="shared" si="46"/>
        <v>33168.103448276015</v>
      </c>
      <c r="CB52" s="14">
        <f t="shared" si="46"/>
        <v>32974.137931034638</v>
      </c>
      <c r="CC52" s="14">
        <f t="shared" si="46"/>
        <v>32780.172413793262</v>
      </c>
      <c r="CD52" s="14">
        <f t="shared" si="46"/>
        <v>32586.206896551881</v>
      </c>
      <c r="CE52" s="14">
        <f t="shared" si="46"/>
        <v>32392.241379310501</v>
      </c>
      <c r="CF52" s="14">
        <f t="shared" ref="CF52:EQ52" si="47">CE52-CF50</f>
        <v>32198.27586206912</v>
      </c>
      <c r="CG52" s="14">
        <f t="shared" si="47"/>
        <v>32004.31034482774</v>
      </c>
      <c r="CH52" s="14">
        <f t="shared" si="47"/>
        <v>31810.344827586359</v>
      </c>
      <c r="CI52" s="14">
        <f t="shared" si="47"/>
        <v>31616.379310344979</v>
      </c>
      <c r="CJ52" s="14">
        <f t="shared" si="47"/>
        <v>31422.413793103598</v>
      </c>
      <c r="CK52" s="14">
        <f t="shared" si="47"/>
        <v>31228.448275862218</v>
      </c>
      <c r="CL52" s="14">
        <f t="shared" si="47"/>
        <v>31034.482758620838</v>
      </c>
      <c r="CM52" s="14">
        <f t="shared" si="47"/>
        <v>30840.517241379457</v>
      </c>
      <c r="CN52" s="14">
        <f t="shared" si="47"/>
        <v>30646.551724138077</v>
      </c>
      <c r="CO52" s="14">
        <f t="shared" si="47"/>
        <v>30452.586206896696</v>
      </c>
      <c r="CP52" s="14">
        <f t="shared" si="47"/>
        <v>30258.620689655316</v>
      </c>
      <c r="CQ52" s="14">
        <f t="shared" si="47"/>
        <v>30064.655172413935</v>
      </c>
      <c r="CR52" s="14">
        <f t="shared" si="47"/>
        <v>29870.689655172555</v>
      </c>
      <c r="CS52" s="14">
        <f t="shared" si="47"/>
        <v>29676.724137931174</v>
      </c>
      <c r="CT52" s="14">
        <f t="shared" si="47"/>
        <v>29482.758620689794</v>
      </c>
      <c r="CU52" s="14">
        <f t="shared" si="47"/>
        <v>29288.793103448414</v>
      </c>
      <c r="CV52" s="14">
        <f t="shared" si="47"/>
        <v>29094.827586207033</v>
      </c>
      <c r="CW52" s="14">
        <f t="shared" si="47"/>
        <v>28900.862068965653</v>
      </c>
      <c r="CX52" s="14">
        <f t="shared" si="47"/>
        <v>28706.896551724272</v>
      </c>
      <c r="CY52" s="14">
        <f t="shared" si="47"/>
        <v>28512.931034482892</v>
      </c>
      <c r="CZ52" s="14">
        <f t="shared" si="47"/>
        <v>28318.965517241511</v>
      </c>
      <c r="DA52" s="14">
        <f t="shared" si="47"/>
        <v>28125.000000000131</v>
      </c>
      <c r="DB52" s="14">
        <f t="shared" si="47"/>
        <v>27931.034482758751</v>
      </c>
      <c r="DC52" s="14">
        <f t="shared" si="47"/>
        <v>27737.06896551737</v>
      </c>
      <c r="DD52" s="14">
        <f t="shared" si="47"/>
        <v>27543.10344827599</v>
      </c>
      <c r="DE52" s="14">
        <f t="shared" si="47"/>
        <v>27349.137931034609</v>
      </c>
      <c r="DF52" s="14">
        <f t="shared" si="47"/>
        <v>27155.172413793229</v>
      </c>
      <c r="DG52" s="14">
        <f t="shared" si="47"/>
        <v>26961.206896551848</v>
      </c>
      <c r="DH52" s="14">
        <f t="shared" si="47"/>
        <v>26767.241379310468</v>
      </c>
      <c r="DI52" s="14">
        <f t="shared" si="47"/>
        <v>26573.275862069087</v>
      </c>
      <c r="DJ52" s="14">
        <f t="shared" si="47"/>
        <v>26379.310344827707</v>
      </c>
      <c r="DK52" s="14">
        <f t="shared" si="47"/>
        <v>26185.344827586327</v>
      </c>
      <c r="DL52" s="14">
        <f t="shared" si="47"/>
        <v>25991.379310344946</v>
      </c>
      <c r="DM52" s="14">
        <f t="shared" si="47"/>
        <v>25797.413793103566</v>
      </c>
      <c r="DN52" s="14">
        <f t="shared" si="47"/>
        <v>25603.448275862185</v>
      </c>
      <c r="DO52" s="14">
        <f t="shared" si="47"/>
        <v>25409.482758620805</v>
      </c>
      <c r="DP52" s="14">
        <f t="shared" si="47"/>
        <v>25215.517241379424</v>
      </c>
      <c r="DQ52" s="14">
        <f t="shared" si="47"/>
        <v>25021.551724138044</v>
      </c>
      <c r="DR52" s="14">
        <f t="shared" si="47"/>
        <v>24827.586206896663</v>
      </c>
      <c r="DS52" s="14">
        <f t="shared" si="47"/>
        <v>24633.620689655283</v>
      </c>
      <c r="DT52" s="14">
        <f t="shared" si="47"/>
        <v>24439.655172413903</v>
      </c>
      <c r="DU52" s="14">
        <f t="shared" si="47"/>
        <v>24245.689655172522</v>
      </c>
      <c r="DV52" s="14">
        <f t="shared" si="47"/>
        <v>24051.724137931142</v>
      </c>
      <c r="DW52" s="14">
        <f t="shared" si="47"/>
        <v>23857.758620689761</v>
      </c>
      <c r="DX52" s="14">
        <f t="shared" si="47"/>
        <v>23663.793103448381</v>
      </c>
      <c r="DY52" s="14">
        <f t="shared" si="47"/>
        <v>23469.827586207</v>
      </c>
      <c r="DZ52" s="14">
        <f t="shared" si="47"/>
        <v>23275.86206896562</v>
      </c>
      <c r="EA52" s="14">
        <f t="shared" si="47"/>
        <v>23081.89655172424</v>
      </c>
      <c r="EB52" s="14">
        <f t="shared" si="47"/>
        <v>22887.931034482859</v>
      </c>
      <c r="EC52" s="14">
        <f t="shared" si="47"/>
        <v>22693.965517241479</v>
      </c>
      <c r="ED52" s="14">
        <f t="shared" si="47"/>
        <v>22500.000000000098</v>
      </c>
      <c r="EE52" s="14">
        <f t="shared" si="47"/>
        <v>22306.034482758718</v>
      </c>
      <c r="EF52" s="14">
        <f t="shared" si="47"/>
        <v>22112.068965517337</v>
      </c>
      <c r="EG52" s="14">
        <f t="shared" si="47"/>
        <v>21918.103448275957</v>
      </c>
      <c r="EH52" s="14">
        <f t="shared" si="47"/>
        <v>21724.137931034576</v>
      </c>
      <c r="EI52" s="14">
        <f t="shared" si="47"/>
        <v>21530.172413793196</v>
      </c>
      <c r="EJ52" s="14">
        <f t="shared" si="47"/>
        <v>21336.206896551816</v>
      </c>
      <c r="EK52" s="14">
        <f t="shared" si="47"/>
        <v>21142.241379310435</v>
      </c>
      <c r="EL52" s="14">
        <f t="shared" si="47"/>
        <v>20948.275862069055</v>
      </c>
      <c r="EM52" s="14">
        <f t="shared" si="47"/>
        <v>20754.310344827674</v>
      </c>
      <c r="EN52" s="14">
        <f t="shared" si="47"/>
        <v>20560.344827586294</v>
      </c>
      <c r="EO52" s="14">
        <f t="shared" si="47"/>
        <v>20366.379310344913</v>
      </c>
      <c r="EP52" s="14">
        <f t="shared" si="47"/>
        <v>20172.413793103533</v>
      </c>
      <c r="EQ52" s="14">
        <f t="shared" si="47"/>
        <v>19978.448275862153</v>
      </c>
      <c r="ER52" s="14">
        <f t="shared" ref="ER52:HC52" si="48">EQ52-ER50</f>
        <v>19784.482758620772</v>
      </c>
      <c r="ES52" s="14">
        <f t="shared" si="48"/>
        <v>19590.517241379392</v>
      </c>
      <c r="ET52" s="14">
        <f t="shared" si="48"/>
        <v>19396.551724138011</v>
      </c>
      <c r="EU52" s="14">
        <f t="shared" si="48"/>
        <v>19202.586206896631</v>
      </c>
      <c r="EV52" s="14">
        <f t="shared" si="48"/>
        <v>19008.62068965525</v>
      </c>
      <c r="EW52" s="14">
        <f t="shared" si="48"/>
        <v>18814.65517241387</v>
      </c>
      <c r="EX52" s="14">
        <f t="shared" si="48"/>
        <v>18620.689655172489</v>
      </c>
      <c r="EY52" s="14">
        <f t="shared" si="48"/>
        <v>18426.724137931109</v>
      </c>
      <c r="EZ52" s="14">
        <f t="shared" si="48"/>
        <v>18232.758620689729</v>
      </c>
      <c r="FA52" s="14">
        <f t="shared" si="48"/>
        <v>18038.793103448348</v>
      </c>
      <c r="FB52" s="14">
        <f t="shared" si="48"/>
        <v>17844.827586206968</v>
      </c>
      <c r="FC52" s="14">
        <f t="shared" si="48"/>
        <v>17650.862068965587</v>
      </c>
      <c r="FD52" s="14">
        <f t="shared" si="48"/>
        <v>17456.896551724207</v>
      </c>
      <c r="FE52" s="14">
        <f t="shared" si="48"/>
        <v>17262.931034482826</v>
      </c>
      <c r="FF52" s="14">
        <f t="shared" si="48"/>
        <v>17068.965517241446</v>
      </c>
      <c r="FG52" s="14">
        <f t="shared" si="48"/>
        <v>16875.000000000065</v>
      </c>
      <c r="FH52" s="14">
        <f t="shared" si="48"/>
        <v>16681.034482758685</v>
      </c>
      <c r="FI52" s="14">
        <f t="shared" si="48"/>
        <v>16487.068965517305</v>
      </c>
      <c r="FJ52" s="14">
        <f t="shared" si="48"/>
        <v>16293.103448275926</v>
      </c>
      <c r="FK52" s="14">
        <f t="shared" si="48"/>
        <v>16099.137931034547</v>
      </c>
      <c r="FL52" s="14">
        <f t="shared" si="48"/>
        <v>15905.172413793169</v>
      </c>
      <c r="FM52" s="14">
        <f t="shared" si="48"/>
        <v>15711.20689655179</v>
      </c>
      <c r="FN52" s="14">
        <f t="shared" si="48"/>
        <v>15517.241379310412</v>
      </c>
      <c r="FO52" s="14">
        <f t="shared" si="48"/>
        <v>15323.275862069033</v>
      </c>
      <c r="FP52" s="14">
        <f t="shared" si="48"/>
        <v>15129.310344827654</v>
      </c>
      <c r="FQ52" s="14">
        <f t="shared" si="48"/>
        <v>14935.344827586276</v>
      </c>
      <c r="FR52" s="14">
        <f t="shared" si="48"/>
        <v>14741.379310344897</v>
      </c>
      <c r="FS52" s="14">
        <f t="shared" si="48"/>
        <v>14547.413793103518</v>
      </c>
      <c r="FT52" s="14">
        <f t="shared" si="48"/>
        <v>14353.44827586214</v>
      </c>
      <c r="FU52" s="14">
        <f t="shared" si="48"/>
        <v>14159.482758620761</v>
      </c>
      <c r="FV52" s="14">
        <f t="shared" si="48"/>
        <v>13965.517241379383</v>
      </c>
      <c r="FW52" s="14">
        <f t="shared" si="48"/>
        <v>13771.551724138004</v>
      </c>
      <c r="FX52" s="14">
        <f t="shared" si="48"/>
        <v>13577.586206896625</v>
      </c>
      <c r="FY52" s="14">
        <f t="shared" si="48"/>
        <v>13383.620689655247</v>
      </c>
      <c r="FZ52" s="14">
        <f t="shared" si="48"/>
        <v>13189.655172413868</v>
      </c>
      <c r="GA52" s="14">
        <f t="shared" si="48"/>
        <v>12995.689655172489</v>
      </c>
      <c r="GB52" s="14">
        <f t="shared" si="48"/>
        <v>12801.724137931111</v>
      </c>
      <c r="GC52" s="14">
        <f t="shared" si="48"/>
        <v>12607.758620689732</v>
      </c>
      <c r="GD52" s="14">
        <f t="shared" si="48"/>
        <v>12413.793103448354</v>
      </c>
      <c r="GE52" s="14">
        <f t="shared" si="48"/>
        <v>12219.827586206975</v>
      </c>
      <c r="GF52" s="14">
        <f t="shared" si="48"/>
        <v>12025.862068965596</v>
      </c>
      <c r="GG52" s="14">
        <f t="shared" si="48"/>
        <v>11831.896551724218</v>
      </c>
      <c r="GH52" s="14">
        <f t="shared" si="48"/>
        <v>11637.931034482839</v>
      </c>
      <c r="GI52" s="14">
        <f t="shared" si="48"/>
        <v>11443.96551724146</v>
      </c>
      <c r="GJ52" s="14">
        <f t="shared" si="48"/>
        <v>11250.000000000082</v>
      </c>
      <c r="GK52" s="14">
        <f t="shared" si="48"/>
        <v>11056.034482758703</v>
      </c>
      <c r="GL52" s="14">
        <f t="shared" si="48"/>
        <v>10862.068965517325</v>
      </c>
      <c r="GM52" s="14">
        <f t="shared" si="48"/>
        <v>10668.103448275946</v>
      </c>
      <c r="GN52" s="14">
        <f t="shared" si="48"/>
        <v>10474.137931034567</v>
      </c>
      <c r="GO52" s="14">
        <f t="shared" si="48"/>
        <v>10280.172413793189</v>
      </c>
      <c r="GP52" s="14">
        <f t="shared" si="48"/>
        <v>10086.20689655181</v>
      </c>
      <c r="GQ52" s="14">
        <f t="shared" si="48"/>
        <v>9892.2413793104315</v>
      </c>
      <c r="GR52" s="14">
        <f t="shared" si="48"/>
        <v>9698.2758620690529</v>
      </c>
      <c r="GS52" s="14">
        <f t="shared" si="48"/>
        <v>9504.3103448276743</v>
      </c>
      <c r="GT52" s="14">
        <f t="shared" si="48"/>
        <v>9310.3448275862957</v>
      </c>
      <c r="GU52" s="14">
        <f t="shared" si="48"/>
        <v>9116.379310344917</v>
      </c>
      <c r="GV52" s="14">
        <f t="shared" si="48"/>
        <v>8922.4137931035384</v>
      </c>
      <c r="GW52" s="14">
        <f t="shared" si="48"/>
        <v>8728.4482758621598</v>
      </c>
      <c r="GX52" s="14">
        <f t="shared" si="48"/>
        <v>8534.4827586207812</v>
      </c>
      <c r="GY52" s="14">
        <f t="shared" si="48"/>
        <v>8340.5172413794025</v>
      </c>
      <c r="GZ52" s="14">
        <f t="shared" si="48"/>
        <v>8146.551724138023</v>
      </c>
      <c r="HA52" s="14">
        <f t="shared" si="48"/>
        <v>7952.5862068966435</v>
      </c>
      <c r="HB52" s="14">
        <f t="shared" si="48"/>
        <v>7758.620689655264</v>
      </c>
      <c r="HC52" s="14">
        <f t="shared" si="48"/>
        <v>7564.6551724138844</v>
      </c>
      <c r="HD52" s="14">
        <f t="shared" ref="HD52:IR52" si="49">HC52-HD50</f>
        <v>7370.6896551725049</v>
      </c>
      <c r="HE52" s="14">
        <f t="shared" si="49"/>
        <v>7176.7241379311254</v>
      </c>
      <c r="HF52" s="14">
        <f t="shared" si="49"/>
        <v>6982.7586206897458</v>
      </c>
      <c r="HG52" s="14">
        <f t="shared" si="49"/>
        <v>6788.7931034483663</v>
      </c>
      <c r="HH52" s="14">
        <f t="shared" si="49"/>
        <v>6594.8275862069868</v>
      </c>
      <c r="HI52" s="14">
        <f t="shared" si="49"/>
        <v>6400.8620689656072</v>
      </c>
      <c r="HJ52" s="14">
        <f t="shared" si="49"/>
        <v>6206.8965517242277</v>
      </c>
      <c r="HK52" s="14">
        <f t="shared" si="49"/>
        <v>6012.9310344828482</v>
      </c>
      <c r="HL52" s="14">
        <f t="shared" si="49"/>
        <v>5818.9655172414687</v>
      </c>
      <c r="HM52" s="14">
        <f t="shared" si="49"/>
        <v>5625.0000000000891</v>
      </c>
      <c r="HN52" s="14">
        <f t="shared" si="49"/>
        <v>5431.0344827587096</v>
      </c>
      <c r="HO52" s="14">
        <f t="shared" si="49"/>
        <v>5237.0689655173301</v>
      </c>
      <c r="HP52" s="14">
        <f t="shared" si="49"/>
        <v>5043.1034482759505</v>
      </c>
      <c r="HQ52" s="14">
        <f t="shared" si="49"/>
        <v>4849.137931034571</v>
      </c>
      <c r="HR52" s="14">
        <f t="shared" si="49"/>
        <v>4655.1724137931915</v>
      </c>
      <c r="HS52" s="14">
        <f t="shared" si="49"/>
        <v>4461.206896551812</v>
      </c>
      <c r="HT52" s="14">
        <f t="shared" si="49"/>
        <v>4267.2413793104324</v>
      </c>
      <c r="HU52" s="14">
        <f t="shared" si="49"/>
        <v>4073.2758620690529</v>
      </c>
      <c r="HV52" s="14">
        <f t="shared" si="49"/>
        <v>3879.3103448276734</v>
      </c>
      <c r="HW52" s="14">
        <f t="shared" si="49"/>
        <v>3685.3448275862938</v>
      </c>
      <c r="HX52" s="14">
        <f t="shared" si="49"/>
        <v>3491.3793103449143</v>
      </c>
      <c r="HY52" s="14">
        <f t="shared" si="49"/>
        <v>3297.4137931035348</v>
      </c>
      <c r="HZ52" s="14">
        <f t="shared" si="49"/>
        <v>3103.4482758621552</v>
      </c>
      <c r="IA52" s="14">
        <f t="shared" si="49"/>
        <v>2909.4827586207757</v>
      </c>
      <c r="IB52" s="14">
        <f t="shared" si="49"/>
        <v>2715.5172413793962</v>
      </c>
      <c r="IC52" s="14">
        <f t="shared" si="49"/>
        <v>2521.5517241380167</v>
      </c>
      <c r="ID52" s="14">
        <f t="shared" si="49"/>
        <v>2327.5862068966371</v>
      </c>
      <c r="IE52" s="14">
        <f t="shared" si="49"/>
        <v>2133.6206896552576</v>
      </c>
      <c r="IF52" s="14">
        <f t="shared" si="49"/>
        <v>1939.6551724138783</v>
      </c>
      <c r="IG52" s="14">
        <f t="shared" si="49"/>
        <v>1745.689655172499</v>
      </c>
      <c r="IH52" s="14">
        <f t="shared" si="49"/>
        <v>1551.7241379311197</v>
      </c>
      <c r="II52" s="14">
        <f t="shared" si="49"/>
        <v>1357.7586206897404</v>
      </c>
      <c r="IJ52" s="14">
        <f t="shared" si="49"/>
        <v>1163.7931034483611</v>
      </c>
      <c r="IK52" s="14">
        <f t="shared" si="49"/>
        <v>969.82758620698178</v>
      </c>
      <c r="IL52" s="14">
        <f t="shared" si="49"/>
        <v>775.86206896560248</v>
      </c>
      <c r="IM52" s="14">
        <f t="shared" si="49"/>
        <v>581.89655172422317</v>
      </c>
      <c r="IN52" s="14">
        <f t="shared" si="49"/>
        <v>387.93103448284387</v>
      </c>
      <c r="IO52" s="14">
        <f t="shared" si="49"/>
        <v>193.96551724146457</v>
      </c>
      <c r="IP52" s="14">
        <f t="shared" si="49"/>
        <v>8.5265128291212022E-11</v>
      </c>
      <c r="IQ52" s="14">
        <f t="shared" si="49"/>
        <v>0</v>
      </c>
      <c r="IR52" s="14">
        <f t="shared" si="49"/>
        <v>0</v>
      </c>
      <c r="IS52" s="14"/>
      <c r="IT52" s="14"/>
      <c r="IU52" s="14"/>
    </row>
    <row r="53" spans="3:255" hidden="1" x14ac:dyDescent="0.25">
      <c r="C53" s="60"/>
      <c r="D53" s="60"/>
      <c r="E53" s="60"/>
      <c r="F53" s="60"/>
      <c r="G53" s="60"/>
      <c r="H53" s="60"/>
      <c r="I53" s="60" t="s">
        <v>44</v>
      </c>
      <c r="J53" s="61">
        <f>IF(D47=0,J51-J52," ")</f>
        <v>714.28571428571468</v>
      </c>
      <c r="P53" s="12" t="s">
        <v>14</v>
      </c>
      <c r="Q53" s="14">
        <f>Q51</f>
        <v>53000</v>
      </c>
      <c r="R53" s="14"/>
      <c r="S53" s="14">
        <f>(Q51+S51)/2</f>
        <v>52903.017241379312</v>
      </c>
      <c r="T53" s="14">
        <f>(S51+T51)/2</f>
        <v>52709.051724137935</v>
      </c>
      <c r="U53" s="14">
        <f>(T51+U51)/2</f>
        <v>52515.086206896558</v>
      </c>
      <c r="V53" s="14">
        <f t="shared" ref="V53:CE53" si="50">(U51+V51)/2</f>
        <v>52321.120689655181</v>
      </c>
      <c r="W53" s="14">
        <f t="shared" si="50"/>
        <v>52127.155172413804</v>
      </c>
      <c r="X53" s="14">
        <f t="shared" si="50"/>
        <v>51933.189655172428</v>
      </c>
      <c r="Y53" s="14">
        <f t="shared" si="50"/>
        <v>51739.224137931051</v>
      </c>
      <c r="Z53" s="14">
        <f t="shared" si="50"/>
        <v>51545.258620689674</v>
      </c>
      <c r="AA53" s="14">
        <f t="shared" si="50"/>
        <v>51351.293103448297</v>
      </c>
      <c r="AB53" s="14">
        <f t="shared" si="50"/>
        <v>51157.32758620692</v>
      </c>
      <c r="AC53" s="14">
        <f t="shared" si="50"/>
        <v>50963.362068965544</v>
      </c>
      <c r="AD53" s="14">
        <f t="shared" si="50"/>
        <v>50769.396551724167</v>
      </c>
      <c r="AE53" s="14">
        <f t="shared" si="50"/>
        <v>50575.43103448279</v>
      </c>
      <c r="AF53" s="14">
        <f t="shared" si="50"/>
        <v>50381.465517241413</v>
      </c>
      <c r="AG53" s="14">
        <f t="shared" si="50"/>
        <v>50187.500000000036</v>
      </c>
      <c r="AH53" s="14">
        <f t="shared" si="50"/>
        <v>49993.53448275866</v>
      </c>
      <c r="AI53" s="14">
        <f t="shared" si="50"/>
        <v>49799.568965517283</v>
      </c>
      <c r="AJ53" s="14">
        <f t="shared" si="50"/>
        <v>49605.603448275906</v>
      </c>
      <c r="AK53" s="14">
        <f t="shared" si="50"/>
        <v>49411.637931034529</v>
      </c>
      <c r="AL53" s="14">
        <f t="shared" si="50"/>
        <v>49217.672413793152</v>
      </c>
      <c r="AM53" s="14">
        <f t="shared" si="50"/>
        <v>49023.706896551776</v>
      </c>
      <c r="AN53" s="14">
        <f t="shared" si="50"/>
        <v>48829.741379310399</v>
      </c>
      <c r="AO53" s="14">
        <f t="shared" si="50"/>
        <v>48635.775862069022</v>
      </c>
      <c r="AP53" s="14">
        <f t="shared" si="50"/>
        <v>48441.810344827645</v>
      </c>
      <c r="AQ53" s="14">
        <f t="shared" si="50"/>
        <v>48247.844827586268</v>
      </c>
      <c r="AR53" s="14">
        <f t="shared" si="50"/>
        <v>48053.879310344892</v>
      </c>
      <c r="AS53" s="14">
        <f t="shared" si="50"/>
        <v>47859.913793103515</v>
      </c>
      <c r="AT53" s="14">
        <f t="shared" si="50"/>
        <v>47665.948275862138</v>
      </c>
      <c r="AU53" s="14">
        <f t="shared" si="50"/>
        <v>47471.982758620761</v>
      </c>
      <c r="AV53" s="14">
        <f t="shared" si="50"/>
        <v>47278.017241379384</v>
      </c>
      <c r="AW53" s="14">
        <f t="shared" si="50"/>
        <v>47084.051724138008</v>
      </c>
      <c r="AX53" s="14">
        <f t="shared" si="50"/>
        <v>46890.086206896631</v>
      </c>
      <c r="AY53" s="14">
        <f t="shared" si="50"/>
        <v>46696.120689655254</v>
      </c>
      <c r="AZ53" s="14">
        <f t="shared" si="50"/>
        <v>46502.155172413877</v>
      </c>
      <c r="BA53" s="14">
        <f t="shared" si="50"/>
        <v>46308.1896551725</v>
      </c>
      <c r="BB53" s="14">
        <f t="shared" si="50"/>
        <v>46114.224137931124</v>
      </c>
      <c r="BC53" s="14">
        <f t="shared" si="50"/>
        <v>45920.258620689747</v>
      </c>
      <c r="BD53" s="14">
        <f t="shared" si="50"/>
        <v>45726.29310344837</v>
      </c>
      <c r="BE53" s="14">
        <f t="shared" si="50"/>
        <v>45532.327586206993</v>
      </c>
      <c r="BF53" s="14">
        <f t="shared" si="50"/>
        <v>45338.362068965616</v>
      </c>
      <c r="BG53" s="14">
        <f t="shared" si="50"/>
        <v>45144.39655172424</v>
      </c>
      <c r="BH53" s="14">
        <f t="shared" si="50"/>
        <v>44950.431034482863</v>
      </c>
      <c r="BI53" s="14">
        <f t="shared" si="50"/>
        <v>44756.465517241486</v>
      </c>
      <c r="BJ53" s="14">
        <f t="shared" si="50"/>
        <v>44562.500000000109</v>
      </c>
      <c r="BK53" s="14">
        <f t="shared" si="50"/>
        <v>44368.534482758732</v>
      </c>
      <c r="BL53" s="14">
        <f t="shared" si="50"/>
        <v>44174.568965517356</v>
      </c>
      <c r="BM53" s="14">
        <f t="shared" si="50"/>
        <v>43980.603448275979</v>
      </c>
      <c r="BN53" s="14">
        <f t="shared" si="50"/>
        <v>43786.637931034602</v>
      </c>
      <c r="BO53" s="14">
        <f t="shared" si="50"/>
        <v>43592.672413793225</v>
      </c>
      <c r="BP53" s="14">
        <f t="shared" si="50"/>
        <v>43398.706896551848</v>
      </c>
      <c r="BQ53" s="14">
        <f t="shared" si="50"/>
        <v>43204.741379310472</v>
      </c>
      <c r="BR53" s="14">
        <f t="shared" si="50"/>
        <v>43010.775862069095</v>
      </c>
      <c r="BS53" s="14">
        <f t="shared" si="50"/>
        <v>42816.810344827718</v>
      </c>
      <c r="BT53" s="14">
        <f t="shared" si="50"/>
        <v>42622.844827586341</v>
      </c>
      <c r="BU53" s="14">
        <f t="shared" si="50"/>
        <v>42428.879310344964</v>
      </c>
      <c r="BV53" s="14">
        <f t="shared" si="50"/>
        <v>42234.913793103588</v>
      </c>
      <c r="BW53" s="14">
        <f t="shared" si="50"/>
        <v>42040.948275862211</v>
      </c>
      <c r="BX53" s="14">
        <f t="shared" si="50"/>
        <v>41846.982758620834</v>
      </c>
      <c r="BY53" s="14">
        <f t="shared" si="50"/>
        <v>41653.017241379457</v>
      </c>
      <c r="BZ53" s="14">
        <f t="shared" si="50"/>
        <v>41459.05172413808</v>
      </c>
      <c r="CA53" s="14">
        <f t="shared" si="50"/>
        <v>41265.086206896704</v>
      </c>
      <c r="CB53" s="14">
        <f t="shared" si="50"/>
        <v>41071.120689655327</v>
      </c>
      <c r="CC53" s="14">
        <f t="shared" si="50"/>
        <v>40877.15517241395</v>
      </c>
      <c r="CD53" s="14">
        <f t="shared" si="50"/>
        <v>40683.189655172573</v>
      </c>
      <c r="CE53" s="14">
        <f t="shared" si="50"/>
        <v>40489.224137931196</v>
      </c>
      <c r="CF53" s="14">
        <f t="shared" ref="CF53:EQ53" si="51">(CE51+CF51)/2</f>
        <v>40295.25862068982</v>
      </c>
      <c r="CG53" s="14">
        <f t="shared" si="51"/>
        <v>40101.293103448443</v>
      </c>
      <c r="CH53" s="14">
        <f t="shared" si="51"/>
        <v>39907.327586207066</v>
      </c>
      <c r="CI53" s="14">
        <f t="shared" si="51"/>
        <v>39713.362068965689</v>
      </c>
      <c r="CJ53" s="14">
        <f t="shared" si="51"/>
        <v>39519.396551724312</v>
      </c>
      <c r="CK53" s="14">
        <f t="shared" si="51"/>
        <v>39325.431034482936</v>
      </c>
      <c r="CL53" s="14">
        <f t="shared" si="51"/>
        <v>39131.465517241559</v>
      </c>
      <c r="CM53" s="14">
        <f t="shared" si="51"/>
        <v>38937.500000000182</v>
      </c>
      <c r="CN53" s="14">
        <f t="shared" si="51"/>
        <v>38743.534482758805</v>
      </c>
      <c r="CO53" s="14">
        <f t="shared" si="51"/>
        <v>38549.568965517428</v>
      </c>
      <c r="CP53" s="14">
        <f t="shared" si="51"/>
        <v>38355.603448276051</v>
      </c>
      <c r="CQ53" s="14">
        <f t="shared" si="51"/>
        <v>38161.637931034675</v>
      </c>
      <c r="CR53" s="14">
        <f t="shared" si="51"/>
        <v>37967.672413793298</v>
      </c>
      <c r="CS53" s="14">
        <f t="shared" si="51"/>
        <v>37773.706896551921</v>
      </c>
      <c r="CT53" s="14">
        <f t="shared" si="51"/>
        <v>37579.741379310544</v>
      </c>
      <c r="CU53" s="14">
        <f t="shared" si="51"/>
        <v>37385.775862069167</v>
      </c>
      <c r="CV53" s="14">
        <f t="shared" si="51"/>
        <v>37191.810344827791</v>
      </c>
      <c r="CW53" s="14">
        <f t="shared" si="51"/>
        <v>36997.844827586414</v>
      </c>
      <c r="CX53" s="14">
        <f t="shared" si="51"/>
        <v>36803.879310345037</v>
      </c>
      <c r="CY53" s="14">
        <f t="shared" si="51"/>
        <v>36609.91379310366</v>
      </c>
      <c r="CZ53" s="14">
        <f t="shared" si="51"/>
        <v>36415.948275862283</v>
      </c>
      <c r="DA53" s="14">
        <f t="shared" si="51"/>
        <v>36221.982758620907</v>
      </c>
      <c r="DB53" s="14">
        <f t="shared" si="51"/>
        <v>36028.01724137953</v>
      </c>
      <c r="DC53" s="14">
        <f t="shared" si="51"/>
        <v>35834.051724138153</v>
      </c>
      <c r="DD53" s="14">
        <f t="shared" si="51"/>
        <v>35640.086206896776</v>
      </c>
      <c r="DE53" s="14">
        <f t="shared" si="51"/>
        <v>35446.120689655399</v>
      </c>
      <c r="DF53" s="14">
        <f t="shared" si="51"/>
        <v>35252.155172414023</v>
      </c>
      <c r="DG53" s="14">
        <f t="shared" si="51"/>
        <v>35058.189655172646</v>
      </c>
      <c r="DH53" s="14">
        <f t="shared" si="51"/>
        <v>34864.224137931269</v>
      </c>
      <c r="DI53" s="14">
        <f t="shared" si="51"/>
        <v>34670.258620689892</v>
      </c>
      <c r="DJ53" s="14">
        <f t="shared" si="51"/>
        <v>34476.293103448515</v>
      </c>
      <c r="DK53" s="14">
        <f t="shared" si="51"/>
        <v>34282.327586207139</v>
      </c>
      <c r="DL53" s="14">
        <f t="shared" si="51"/>
        <v>34088.362068965762</v>
      </c>
      <c r="DM53" s="14">
        <f t="shared" si="51"/>
        <v>33894.396551724385</v>
      </c>
      <c r="DN53" s="14">
        <f t="shared" si="51"/>
        <v>33700.431034483008</v>
      </c>
      <c r="DO53" s="14">
        <f t="shared" si="51"/>
        <v>33506.465517241631</v>
      </c>
      <c r="DP53" s="14">
        <f t="shared" si="51"/>
        <v>33312.500000000255</v>
      </c>
      <c r="DQ53" s="14">
        <f t="shared" si="51"/>
        <v>33118.534482758878</v>
      </c>
      <c r="DR53" s="14">
        <f t="shared" si="51"/>
        <v>32924.568965517501</v>
      </c>
      <c r="DS53" s="14">
        <f t="shared" si="51"/>
        <v>32730.603448276124</v>
      </c>
      <c r="DT53" s="14">
        <f t="shared" si="51"/>
        <v>32536.63793103474</v>
      </c>
      <c r="DU53" s="14">
        <f t="shared" si="51"/>
        <v>32342.672413793363</v>
      </c>
      <c r="DV53" s="14">
        <f t="shared" si="51"/>
        <v>32148.706896551979</v>
      </c>
      <c r="DW53" s="14">
        <f t="shared" si="51"/>
        <v>31954.741379310602</v>
      </c>
      <c r="DX53" s="14">
        <f t="shared" si="51"/>
        <v>31760.775862069218</v>
      </c>
      <c r="DY53" s="14">
        <f t="shared" si="51"/>
        <v>31566.810344827842</v>
      </c>
      <c r="DZ53" s="14">
        <f t="shared" si="51"/>
        <v>31372.844827586458</v>
      </c>
      <c r="EA53" s="14">
        <f t="shared" si="51"/>
        <v>31178.879310345081</v>
      </c>
      <c r="EB53" s="14">
        <f t="shared" si="51"/>
        <v>30984.913793103697</v>
      </c>
      <c r="EC53" s="14">
        <f t="shared" si="51"/>
        <v>30790.94827586232</v>
      </c>
      <c r="ED53" s="14">
        <f t="shared" si="51"/>
        <v>30596.982758620936</v>
      </c>
      <c r="EE53" s="14">
        <f t="shared" si="51"/>
        <v>30403.017241379559</v>
      </c>
      <c r="EF53" s="14">
        <f t="shared" si="51"/>
        <v>30209.051724138175</v>
      </c>
      <c r="EG53" s="14">
        <f t="shared" si="51"/>
        <v>30015.086206896798</v>
      </c>
      <c r="EH53" s="14">
        <f t="shared" si="51"/>
        <v>29821.120689655414</v>
      </c>
      <c r="EI53" s="14">
        <f t="shared" si="51"/>
        <v>29627.155172414037</v>
      </c>
      <c r="EJ53" s="14">
        <f t="shared" si="51"/>
        <v>29433.189655172653</v>
      </c>
      <c r="EK53" s="14">
        <f t="shared" si="51"/>
        <v>29239.224137931276</v>
      </c>
      <c r="EL53" s="14">
        <f t="shared" si="51"/>
        <v>29045.258620689892</v>
      </c>
      <c r="EM53" s="14">
        <f t="shared" si="51"/>
        <v>28851.293103448515</v>
      </c>
      <c r="EN53" s="14">
        <f t="shared" si="51"/>
        <v>28657.327586207131</v>
      </c>
      <c r="EO53" s="14">
        <f t="shared" si="51"/>
        <v>28463.362068965755</v>
      </c>
      <c r="EP53" s="14">
        <f t="shared" si="51"/>
        <v>28269.396551724371</v>
      </c>
      <c r="EQ53" s="14">
        <f t="shared" si="51"/>
        <v>28075.431034482994</v>
      </c>
      <c r="ER53" s="14">
        <f t="shared" ref="ER53:HC53" si="52">(EQ51+ER51)/2</f>
        <v>27881.46551724161</v>
      </c>
      <c r="ES53" s="14">
        <f t="shared" si="52"/>
        <v>27687.500000000233</v>
      </c>
      <c r="ET53" s="14">
        <f t="shared" si="52"/>
        <v>27493.534482758849</v>
      </c>
      <c r="EU53" s="14">
        <f t="shared" si="52"/>
        <v>27299.568965517472</v>
      </c>
      <c r="EV53" s="14">
        <f t="shared" si="52"/>
        <v>27105.603448276088</v>
      </c>
      <c r="EW53" s="14">
        <f t="shared" si="52"/>
        <v>26911.637931034711</v>
      </c>
      <c r="EX53" s="14">
        <f t="shared" si="52"/>
        <v>26717.672413793327</v>
      </c>
      <c r="EY53" s="14">
        <f t="shared" si="52"/>
        <v>26523.70689655195</v>
      </c>
      <c r="EZ53" s="14">
        <f t="shared" si="52"/>
        <v>26329.741379310566</v>
      </c>
      <c r="FA53" s="14">
        <f t="shared" si="52"/>
        <v>26135.775862069189</v>
      </c>
      <c r="FB53" s="14">
        <f t="shared" si="52"/>
        <v>25941.810344827805</v>
      </c>
      <c r="FC53" s="14">
        <f t="shared" si="52"/>
        <v>25747.844827586428</v>
      </c>
      <c r="FD53" s="14">
        <f t="shared" si="52"/>
        <v>25553.879310345044</v>
      </c>
      <c r="FE53" s="14">
        <f t="shared" si="52"/>
        <v>25359.913793103668</v>
      </c>
      <c r="FF53" s="14">
        <f t="shared" si="52"/>
        <v>25165.948275862283</v>
      </c>
      <c r="FG53" s="14">
        <f t="shared" si="52"/>
        <v>24971.982758620907</v>
      </c>
      <c r="FH53" s="14">
        <f t="shared" si="52"/>
        <v>24778.017241379523</v>
      </c>
      <c r="FI53" s="14">
        <f t="shared" si="52"/>
        <v>24584.051724138146</v>
      </c>
      <c r="FJ53" s="14">
        <f t="shared" si="52"/>
        <v>24390.086206896762</v>
      </c>
      <c r="FK53" s="14">
        <f t="shared" si="52"/>
        <v>24196.120689655385</v>
      </c>
      <c r="FL53" s="14">
        <f t="shared" si="52"/>
        <v>24002.155172414001</v>
      </c>
      <c r="FM53" s="14">
        <f t="shared" si="52"/>
        <v>23808.189655172624</v>
      </c>
      <c r="FN53" s="14">
        <f t="shared" si="52"/>
        <v>23614.22413793124</v>
      </c>
      <c r="FO53" s="14">
        <f t="shared" si="52"/>
        <v>23420.258620689863</v>
      </c>
      <c r="FP53" s="14">
        <f t="shared" si="52"/>
        <v>23226.293103448479</v>
      </c>
      <c r="FQ53" s="14">
        <f t="shared" si="52"/>
        <v>23032.327586207102</v>
      </c>
      <c r="FR53" s="14">
        <f t="shared" si="52"/>
        <v>22838.362068965718</v>
      </c>
      <c r="FS53" s="14">
        <f t="shared" si="52"/>
        <v>22644.396551724341</v>
      </c>
      <c r="FT53" s="14">
        <f t="shared" si="52"/>
        <v>22450.431034482957</v>
      </c>
      <c r="FU53" s="14">
        <f t="shared" si="52"/>
        <v>22256.465517241581</v>
      </c>
      <c r="FV53" s="14">
        <f t="shared" si="52"/>
        <v>22062.500000000196</v>
      </c>
      <c r="FW53" s="14">
        <f t="shared" si="52"/>
        <v>21868.53448275882</v>
      </c>
      <c r="FX53" s="14">
        <f t="shared" si="52"/>
        <v>21674.568965517436</v>
      </c>
      <c r="FY53" s="14">
        <f t="shared" si="52"/>
        <v>21480.603448276059</v>
      </c>
      <c r="FZ53" s="14">
        <f t="shared" si="52"/>
        <v>21286.637931034675</v>
      </c>
      <c r="GA53" s="14">
        <f t="shared" si="52"/>
        <v>21092.672413793298</v>
      </c>
      <c r="GB53" s="14">
        <f t="shared" si="52"/>
        <v>20898.706896551914</v>
      </c>
      <c r="GC53" s="14">
        <f t="shared" si="52"/>
        <v>20704.741379310537</v>
      </c>
      <c r="GD53" s="14">
        <f t="shared" si="52"/>
        <v>20510.775862069153</v>
      </c>
      <c r="GE53" s="14">
        <f t="shared" si="52"/>
        <v>20316.810344827776</v>
      </c>
      <c r="GF53" s="14">
        <f t="shared" si="52"/>
        <v>20122.844827586392</v>
      </c>
      <c r="GG53" s="14">
        <f t="shared" si="52"/>
        <v>19928.879310345015</v>
      </c>
      <c r="GH53" s="14">
        <f t="shared" si="52"/>
        <v>19734.913793103631</v>
      </c>
      <c r="GI53" s="14">
        <f t="shared" si="52"/>
        <v>19540.948275862254</v>
      </c>
      <c r="GJ53" s="14">
        <f t="shared" si="52"/>
        <v>19346.98275862087</v>
      </c>
      <c r="GK53" s="14">
        <f t="shared" si="52"/>
        <v>19153.017241379493</v>
      </c>
      <c r="GL53" s="14">
        <f t="shared" si="52"/>
        <v>18959.051724138109</v>
      </c>
      <c r="GM53" s="14">
        <f t="shared" si="52"/>
        <v>18765.086206896733</v>
      </c>
      <c r="GN53" s="14">
        <f t="shared" si="52"/>
        <v>18571.120689655349</v>
      </c>
      <c r="GO53" s="14">
        <f t="shared" si="52"/>
        <v>18377.155172413972</v>
      </c>
      <c r="GP53" s="14">
        <f t="shared" si="52"/>
        <v>18183.189655172588</v>
      </c>
      <c r="GQ53" s="14">
        <f t="shared" si="52"/>
        <v>17989.224137931211</v>
      </c>
      <c r="GR53" s="14">
        <f t="shared" si="52"/>
        <v>17795.258620689827</v>
      </c>
      <c r="GS53" s="14">
        <f t="shared" si="52"/>
        <v>17601.29310344845</v>
      </c>
      <c r="GT53" s="14">
        <f t="shared" si="52"/>
        <v>17407.327586207066</v>
      </c>
      <c r="GU53" s="14">
        <f t="shared" si="52"/>
        <v>17213.362068965689</v>
      </c>
      <c r="GV53" s="14">
        <f t="shared" si="52"/>
        <v>17019.396551724305</v>
      </c>
      <c r="GW53" s="14">
        <f t="shared" si="52"/>
        <v>16825.431034482928</v>
      </c>
      <c r="GX53" s="14">
        <f t="shared" si="52"/>
        <v>16631.465517241544</v>
      </c>
      <c r="GY53" s="14">
        <f t="shared" si="52"/>
        <v>16437.500000000167</v>
      </c>
      <c r="GZ53" s="14">
        <f t="shared" si="52"/>
        <v>16243.534482758787</v>
      </c>
      <c r="HA53" s="14">
        <f t="shared" si="52"/>
        <v>16049.56896551741</v>
      </c>
      <c r="HB53" s="14">
        <f t="shared" si="52"/>
        <v>15855.60344827603</v>
      </c>
      <c r="HC53" s="14">
        <f t="shared" si="52"/>
        <v>15661.637931034653</v>
      </c>
      <c r="HD53" s="14">
        <f t="shared" ref="HD53:IR53" si="53">(HC51+HD51)/2</f>
        <v>15467.672413793272</v>
      </c>
      <c r="HE53" s="14">
        <f t="shared" si="53"/>
        <v>15273.706896551896</v>
      </c>
      <c r="HF53" s="14">
        <f t="shared" si="53"/>
        <v>15079.741379310515</v>
      </c>
      <c r="HG53" s="14">
        <f t="shared" si="53"/>
        <v>14885.775862069138</v>
      </c>
      <c r="HH53" s="14">
        <f t="shared" si="53"/>
        <v>14691.810344827758</v>
      </c>
      <c r="HI53" s="14">
        <f t="shared" si="53"/>
        <v>14497.844827586381</v>
      </c>
      <c r="HJ53" s="14">
        <f t="shared" si="53"/>
        <v>14303.879310345001</v>
      </c>
      <c r="HK53" s="14">
        <f t="shared" si="53"/>
        <v>14109.913793103624</v>
      </c>
      <c r="HL53" s="14">
        <f t="shared" si="53"/>
        <v>13915.948275862243</v>
      </c>
      <c r="HM53" s="14">
        <f t="shared" si="53"/>
        <v>13721.982758620867</v>
      </c>
      <c r="HN53" s="14">
        <f t="shared" si="53"/>
        <v>13528.017241379486</v>
      </c>
      <c r="HO53" s="14">
        <f t="shared" si="53"/>
        <v>13334.051724138109</v>
      </c>
      <c r="HP53" s="14">
        <f t="shared" si="53"/>
        <v>13140.086206896729</v>
      </c>
      <c r="HQ53" s="14">
        <f t="shared" si="53"/>
        <v>12946.120689655352</v>
      </c>
      <c r="HR53" s="14">
        <f t="shared" si="53"/>
        <v>12752.155172413972</v>
      </c>
      <c r="HS53" s="14">
        <f t="shared" si="53"/>
        <v>12558.189655172595</v>
      </c>
      <c r="HT53" s="14">
        <f t="shared" si="53"/>
        <v>12364.224137931214</v>
      </c>
      <c r="HU53" s="14">
        <f t="shared" si="53"/>
        <v>12170.258620689838</v>
      </c>
      <c r="HV53" s="14">
        <f t="shared" si="53"/>
        <v>11976.293103448457</v>
      </c>
      <c r="HW53" s="14">
        <f t="shared" si="53"/>
        <v>11782.32758620708</v>
      </c>
      <c r="HX53" s="14">
        <f t="shared" si="53"/>
        <v>11588.3620689657</v>
      </c>
      <c r="HY53" s="14">
        <f t="shared" si="53"/>
        <v>11394.396551724323</v>
      </c>
      <c r="HZ53" s="14">
        <f t="shared" si="53"/>
        <v>11200.431034482943</v>
      </c>
      <c r="IA53" s="14">
        <f t="shared" si="53"/>
        <v>11006.465517241566</v>
      </c>
      <c r="IB53" s="14">
        <f t="shared" si="53"/>
        <v>10812.500000000186</v>
      </c>
      <c r="IC53" s="14">
        <f t="shared" si="53"/>
        <v>10618.534482758809</v>
      </c>
      <c r="ID53" s="14">
        <f t="shared" si="53"/>
        <v>10424.568965517428</v>
      </c>
      <c r="IE53" s="14">
        <f t="shared" si="53"/>
        <v>10230.603448276051</v>
      </c>
      <c r="IF53" s="14">
        <f t="shared" si="53"/>
        <v>10036.637931034671</v>
      </c>
      <c r="IG53" s="14">
        <f t="shared" si="53"/>
        <v>9842.6724137932943</v>
      </c>
      <c r="IH53" s="14">
        <f t="shared" si="53"/>
        <v>9648.7068965519138</v>
      </c>
      <c r="II53" s="14">
        <f t="shared" si="53"/>
        <v>9454.741379310537</v>
      </c>
      <c r="IJ53" s="14">
        <f t="shared" si="53"/>
        <v>9260.7758620691566</v>
      </c>
      <c r="IK53" s="14">
        <f t="shared" si="53"/>
        <v>9066.8103448277798</v>
      </c>
      <c r="IL53" s="14">
        <f t="shared" si="53"/>
        <v>8872.8448275863993</v>
      </c>
      <c r="IM53" s="14">
        <f t="shared" si="53"/>
        <v>8678.8793103450225</v>
      </c>
      <c r="IN53" s="14">
        <f t="shared" si="53"/>
        <v>8484.9137931036421</v>
      </c>
      <c r="IO53" s="14">
        <f t="shared" si="53"/>
        <v>8290.9482758622653</v>
      </c>
      <c r="IP53" s="14">
        <f t="shared" si="53"/>
        <v>8096.9827586208849</v>
      </c>
      <c r="IQ53" s="14">
        <f t="shared" si="53"/>
        <v>8000.0000000001528</v>
      </c>
      <c r="IR53" s="14">
        <f t="shared" si="53"/>
        <v>8000.00000000011</v>
      </c>
      <c r="IS53" s="14"/>
      <c r="IT53" s="14"/>
      <c r="IU53" s="14"/>
    </row>
    <row r="54" spans="3:255" hidden="1" x14ac:dyDescent="0.25">
      <c r="C54" s="60" t="s">
        <v>44</v>
      </c>
      <c r="D54" s="61">
        <f>IF(D47=0,D7-D52," ")</f>
        <v>5000</v>
      </c>
      <c r="E54" s="60"/>
      <c r="F54" s="60"/>
      <c r="G54" s="60"/>
      <c r="H54" s="60"/>
      <c r="I54" s="60" t="s">
        <v>25</v>
      </c>
      <c r="J54" s="61">
        <f>IF(D47=0,J51*1.5," ")</f>
        <v>10714.285714285717</v>
      </c>
      <c r="P54" s="12" t="s">
        <v>38</v>
      </c>
      <c r="Q54" s="2"/>
      <c r="R54" s="2"/>
      <c r="S54" s="14">
        <f t="shared" ref="S54:CD54" si="54">IF(S50&lt;$D$56*$D$50/$G$7,$D$56*S50/($D$56*$D$50/$G$7),$D$56)</f>
        <v>75000</v>
      </c>
      <c r="T54" s="14">
        <f t="shared" si="54"/>
        <v>75000</v>
      </c>
      <c r="U54" s="14">
        <f t="shared" si="54"/>
        <v>75000</v>
      </c>
      <c r="V54" s="14">
        <f t="shared" si="54"/>
        <v>75000</v>
      </c>
      <c r="W54" s="14">
        <f t="shared" si="54"/>
        <v>75000</v>
      </c>
      <c r="X54" s="14">
        <f t="shared" si="54"/>
        <v>75000</v>
      </c>
      <c r="Y54" s="14">
        <f t="shared" si="54"/>
        <v>75000</v>
      </c>
      <c r="Z54" s="14">
        <f t="shared" si="54"/>
        <v>75000</v>
      </c>
      <c r="AA54" s="14">
        <f t="shared" si="54"/>
        <v>75000</v>
      </c>
      <c r="AB54" s="14">
        <f t="shared" si="54"/>
        <v>75000</v>
      </c>
      <c r="AC54" s="14">
        <f t="shared" si="54"/>
        <v>75000</v>
      </c>
      <c r="AD54" s="14">
        <f t="shared" si="54"/>
        <v>75000</v>
      </c>
      <c r="AE54" s="14">
        <f t="shared" si="54"/>
        <v>75000</v>
      </c>
      <c r="AF54" s="14">
        <f t="shared" si="54"/>
        <v>75000</v>
      </c>
      <c r="AG54" s="14">
        <f t="shared" si="54"/>
        <v>75000</v>
      </c>
      <c r="AH54" s="14">
        <f t="shared" si="54"/>
        <v>75000</v>
      </c>
      <c r="AI54" s="14">
        <f t="shared" si="54"/>
        <v>75000</v>
      </c>
      <c r="AJ54" s="14">
        <f t="shared" si="54"/>
        <v>75000</v>
      </c>
      <c r="AK54" s="14">
        <f t="shared" si="54"/>
        <v>75000</v>
      </c>
      <c r="AL54" s="14">
        <f t="shared" si="54"/>
        <v>75000</v>
      </c>
      <c r="AM54" s="14">
        <f t="shared" si="54"/>
        <v>75000</v>
      </c>
      <c r="AN54" s="14">
        <f t="shared" si="54"/>
        <v>75000</v>
      </c>
      <c r="AO54" s="14">
        <f t="shared" si="54"/>
        <v>75000</v>
      </c>
      <c r="AP54" s="14">
        <f t="shared" si="54"/>
        <v>75000</v>
      </c>
      <c r="AQ54" s="14">
        <f t="shared" si="54"/>
        <v>75000</v>
      </c>
      <c r="AR54" s="14">
        <f t="shared" si="54"/>
        <v>75000</v>
      </c>
      <c r="AS54" s="14">
        <f t="shared" si="54"/>
        <v>75000</v>
      </c>
      <c r="AT54" s="14">
        <f t="shared" si="54"/>
        <v>75000</v>
      </c>
      <c r="AU54" s="14">
        <f t="shared" si="54"/>
        <v>75000</v>
      </c>
      <c r="AV54" s="14">
        <f t="shared" si="54"/>
        <v>75000</v>
      </c>
      <c r="AW54" s="14">
        <f t="shared" si="54"/>
        <v>75000</v>
      </c>
      <c r="AX54" s="14">
        <f t="shared" si="54"/>
        <v>75000</v>
      </c>
      <c r="AY54" s="14">
        <f t="shared" si="54"/>
        <v>75000</v>
      </c>
      <c r="AZ54" s="14">
        <f t="shared" si="54"/>
        <v>75000</v>
      </c>
      <c r="BA54" s="14">
        <f t="shared" si="54"/>
        <v>75000</v>
      </c>
      <c r="BB54" s="14">
        <f t="shared" si="54"/>
        <v>75000</v>
      </c>
      <c r="BC54" s="14">
        <f t="shared" si="54"/>
        <v>75000</v>
      </c>
      <c r="BD54" s="14">
        <f t="shared" si="54"/>
        <v>75000</v>
      </c>
      <c r="BE54" s="14">
        <f t="shared" si="54"/>
        <v>75000</v>
      </c>
      <c r="BF54" s="14">
        <f t="shared" si="54"/>
        <v>75000</v>
      </c>
      <c r="BG54" s="14">
        <f t="shared" si="54"/>
        <v>75000</v>
      </c>
      <c r="BH54" s="14">
        <f t="shared" si="54"/>
        <v>75000</v>
      </c>
      <c r="BI54" s="14">
        <f t="shared" si="54"/>
        <v>75000</v>
      </c>
      <c r="BJ54" s="14">
        <f t="shared" si="54"/>
        <v>75000</v>
      </c>
      <c r="BK54" s="14">
        <f t="shared" si="54"/>
        <v>75000</v>
      </c>
      <c r="BL54" s="14">
        <f t="shared" si="54"/>
        <v>75000</v>
      </c>
      <c r="BM54" s="14">
        <f t="shared" si="54"/>
        <v>75000</v>
      </c>
      <c r="BN54" s="14">
        <f t="shared" si="54"/>
        <v>75000</v>
      </c>
      <c r="BO54" s="14">
        <f t="shared" si="54"/>
        <v>75000</v>
      </c>
      <c r="BP54" s="14">
        <f t="shared" si="54"/>
        <v>75000</v>
      </c>
      <c r="BQ54" s="14">
        <f t="shared" si="54"/>
        <v>75000</v>
      </c>
      <c r="BR54" s="14">
        <f t="shared" si="54"/>
        <v>75000</v>
      </c>
      <c r="BS54" s="14">
        <f t="shared" si="54"/>
        <v>75000</v>
      </c>
      <c r="BT54" s="14">
        <f t="shared" si="54"/>
        <v>75000</v>
      </c>
      <c r="BU54" s="14">
        <f t="shared" si="54"/>
        <v>75000</v>
      </c>
      <c r="BV54" s="14">
        <f t="shared" si="54"/>
        <v>75000</v>
      </c>
      <c r="BW54" s="14">
        <f t="shared" si="54"/>
        <v>75000</v>
      </c>
      <c r="BX54" s="14">
        <f t="shared" si="54"/>
        <v>75000</v>
      </c>
      <c r="BY54" s="14">
        <f t="shared" si="54"/>
        <v>75000</v>
      </c>
      <c r="BZ54" s="14">
        <f t="shared" si="54"/>
        <v>75000</v>
      </c>
      <c r="CA54" s="14">
        <f t="shared" si="54"/>
        <v>75000</v>
      </c>
      <c r="CB54" s="14">
        <f t="shared" si="54"/>
        <v>75000</v>
      </c>
      <c r="CC54" s="14">
        <f t="shared" si="54"/>
        <v>75000</v>
      </c>
      <c r="CD54" s="14">
        <f t="shared" si="54"/>
        <v>75000</v>
      </c>
      <c r="CE54" s="14">
        <f t="shared" ref="CE54:EP54" si="55">IF(CE50&lt;$D$56*$D$50/$G$7,$D$56*CE50/($D$56*$D$50/$G$7),$D$56)</f>
        <v>75000</v>
      </c>
      <c r="CF54" s="14">
        <f t="shared" si="55"/>
        <v>75000</v>
      </c>
      <c r="CG54" s="14">
        <f t="shared" si="55"/>
        <v>75000</v>
      </c>
      <c r="CH54" s="14">
        <f t="shared" si="55"/>
        <v>75000</v>
      </c>
      <c r="CI54" s="14">
        <f t="shared" si="55"/>
        <v>75000</v>
      </c>
      <c r="CJ54" s="14">
        <f t="shared" si="55"/>
        <v>75000</v>
      </c>
      <c r="CK54" s="14">
        <f t="shared" si="55"/>
        <v>75000</v>
      </c>
      <c r="CL54" s="14">
        <f t="shared" si="55"/>
        <v>75000</v>
      </c>
      <c r="CM54" s="14">
        <f t="shared" si="55"/>
        <v>75000</v>
      </c>
      <c r="CN54" s="14">
        <f t="shared" si="55"/>
        <v>75000</v>
      </c>
      <c r="CO54" s="14">
        <f t="shared" si="55"/>
        <v>75000</v>
      </c>
      <c r="CP54" s="14">
        <f t="shared" si="55"/>
        <v>75000</v>
      </c>
      <c r="CQ54" s="14">
        <f t="shared" si="55"/>
        <v>75000</v>
      </c>
      <c r="CR54" s="14">
        <f t="shared" si="55"/>
        <v>75000</v>
      </c>
      <c r="CS54" s="14">
        <f t="shared" si="55"/>
        <v>75000</v>
      </c>
      <c r="CT54" s="14">
        <f t="shared" si="55"/>
        <v>75000</v>
      </c>
      <c r="CU54" s="14">
        <f t="shared" si="55"/>
        <v>75000</v>
      </c>
      <c r="CV54" s="14">
        <f t="shared" si="55"/>
        <v>75000</v>
      </c>
      <c r="CW54" s="14">
        <f t="shared" si="55"/>
        <v>75000</v>
      </c>
      <c r="CX54" s="14">
        <f t="shared" si="55"/>
        <v>75000</v>
      </c>
      <c r="CY54" s="14">
        <f t="shared" si="55"/>
        <v>75000</v>
      </c>
      <c r="CZ54" s="14">
        <f t="shared" si="55"/>
        <v>75000</v>
      </c>
      <c r="DA54" s="14">
        <f t="shared" si="55"/>
        <v>75000</v>
      </c>
      <c r="DB54" s="14">
        <f t="shared" si="55"/>
        <v>75000</v>
      </c>
      <c r="DC54" s="14">
        <f t="shared" si="55"/>
        <v>75000</v>
      </c>
      <c r="DD54" s="14">
        <f t="shared" si="55"/>
        <v>75000</v>
      </c>
      <c r="DE54" s="14">
        <f t="shared" si="55"/>
        <v>75000</v>
      </c>
      <c r="DF54" s="14">
        <f t="shared" si="55"/>
        <v>75000</v>
      </c>
      <c r="DG54" s="14">
        <f t="shared" si="55"/>
        <v>75000</v>
      </c>
      <c r="DH54" s="14">
        <f t="shared" si="55"/>
        <v>75000</v>
      </c>
      <c r="DI54" s="14">
        <f t="shared" si="55"/>
        <v>75000</v>
      </c>
      <c r="DJ54" s="14">
        <f t="shared" si="55"/>
        <v>75000</v>
      </c>
      <c r="DK54" s="14">
        <f t="shared" si="55"/>
        <v>75000</v>
      </c>
      <c r="DL54" s="14">
        <f t="shared" si="55"/>
        <v>75000</v>
      </c>
      <c r="DM54" s="14">
        <f t="shared" si="55"/>
        <v>75000</v>
      </c>
      <c r="DN54" s="14">
        <f t="shared" si="55"/>
        <v>75000</v>
      </c>
      <c r="DO54" s="14">
        <f t="shared" si="55"/>
        <v>75000</v>
      </c>
      <c r="DP54" s="14">
        <f t="shared" si="55"/>
        <v>75000</v>
      </c>
      <c r="DQ54" s="14">
        <f t="shared" si="55"/>
        <v>75000</v>
      </c>
      <c r="DR54" s="14">
        <f t="shared" si="55"/>
        <v>75000</v>
      </c>
      <c r="DS54" s="14">
        <f t="shared" si="55"/>
        <v>75000</v>
      </c>
      <c r="DT54" s="14">
        <f t="shared" si="55"/>
        <v>75000</v>
      </c>
      <c r="DU54" s="14">
        <f t="shared" si="55"/>
        <v>75000</v>
      </c>
      <c r="DV54" s="14">
        <f t="shared" si="55"/>
        <v>75000</v>
      </c>
      <c r="DW54" s="14">
        <f t="shared" si="55"/>
        <v>75000</v>
      </c>
      <c r="DX54" s="14">
        <f t="shared" si="55"/>
        <v>75000</v>
      </c>
      <c r="DY54" s="14">
        <f t="shared" si="55"/>
        <v>75000</v>
      </c>
      <c r="DZ54" s="14">
        <f t="shared" si="55"/>
        <v>75000</v>
      </c>
      <c r="EA54" s="14">
        <f t="shared" si="55"/>
        <v>75000</v>
      </c>
      <c r="EB54" s="14">
        <f t="shared" si="55"/>
        <v>75000</v>
      </c>
      <c r="EC54" s="14">
        <f t="shared" si="55"/>
        <v>75000</v>
      </c>
      <c r="ED54" s="14">
        <f t="shared" si="55"/>
        <v>75000</v>
      </c>
      <c r="EE54" s="14">
        <f t="shared" si="55"/>
        <v>75000</v>
      </c>
      <c r="EF54" s="14">
        <f t="shared" si="55"/>
        <v>75000</v>
      </c>
      <c r="EG54" s="14">
        <f t="shared" si="55"/>
        <v>75000</v>
      </c>
      <c r="EH54" s="14">
        <f t="shared" si="55"/>
        <v>75000</v>
      </c>
      <c r="EI54" s="14">
        <f t="shared" si="55"/>
        <v>75000</v>
      </c>
      <c r="EJ54" s="14">
        <f t="shared" si="55"/>
        <v>75000</v>
      </c>
      <c r="EK54" s="14">
        <f t="shared" si="55"/>
        <v>75000</v>
      </c>
      <c r="EL54" s="14">
        <f t="shared" si="55"/>
        <v>75000</v>
      </c>
      <c r="EM54" s="14">
        <f t="shared" si="55"/>
        <v>75000</v>
      </c>
      <c r="EN54" s="14">
        <f t="shared" si="55"/>
        <v>75000</v>
      </c>
      <c r="EO54" s="14">
        <f t="shared" si="55"/>
        <v>75000</v>
      </c>
      <c r="EP54" s="14">
        <f t="shared" si="55"/>
        <v>75000</v>
      </c>
      <c r="EQ54" s="14">
        <f t="shared" ref="EQ54:HB54" si="56">IF(EQ50&lt;$D$56*$D$50/$G$7,$D$56*EQ50/($D$56*$D$50/$G$7),$D$56)</f>
        <v>75000</v>
      </c>
      <c r="ER54" s="14">
        <f t="shared" si="56"/>
        <v>75000</v>
      </c>
      <c r="ES54" s="14">
        <f t="shared" si="56"/>
        <v>75000</v>
      </c>
      <c r="ET54" s="14">
        <f t="shared" si="56"/>
        <v>75000</v>
      </c>
      <c r="EU54" s="14">
        <f t="shared" si="56"/>
        <v>75000</v>
      </c>
      <c r="EV54" s="14">
        <f t="shared" si="56"/>
        <v>75000</v>
      </c>
      <c r="EW54" s="14">
        <f t="shared" si="56"/>
        <v>75000</v>
      </c>
      <c r="EX54" s="14">
        <f t="shared" si="56"/>
        <v>75000</v>
      </c>
      <c r="EY54" s="14">
        <f t="shared" si="56"/>
        <v>75000</v>
      </c>
      <c r="EZ54" s="14">
        <f t="shared" si="56"/>
        <v>75000</v>
      </c>
      <c r="FA54" s="14">
        <f t="shared" si="56"/>
        <v>75000</v>
      </c>
      <c r="FB54" s="14">
        <f t="shared" si="56"/>
        <v>75000</v>
      </c>
      <c r="FC54" s="14">
        <f t="shared" si="56"/>
        <v>75000</v>
      </c>
      <c r="FD54" s="14">
        <f t="shared" si="56"/>
        <v>75000</v>
      </c>
      <c r="FE54" s="14">
        <f t="shared" si="56"/>
        <v>75000</v>
      </c>
      <c r="FF54" s="14">
        <f t="shared" si="56"/>
        <v>75000</v>
      </c>
      <c r="FG54" s="14">
        <f t="shared" si="56"/>
        <v>75000</v>
      </c>
      <c r="FH54" s="14">
        <f t="shared" si="56"/>
        <v>75000</v>
      </c>
      <c r="FI54" s="14">
        <f t="shared" si="56"/>
        <v>75000</v>
      </c>
      <c r="FJ54" s="14">
        <f t="shared" si="56"/>
        <v>75000</v>
      </c>
      <c r="FK54" s="14">
        <f t="shared" si="56"/>
        <v>75000</v>
      </c>
      <c r="FL54" s="14">
        <f t="shared" si="56"/>
        <v>75000</v>
      </c>
      <c r="FM54" s="14">
        <f t="shared" si="56"/>
        <v>75000</v>
      </c>
      <c r="FN54" s="14">
        <f t="shared" si="56"/>
        <v>75000</v>
      </c>
      <c r="FO54" s="14">
        <f t="shared" si="56"/>
        <v>75000</v>
      </c>
      <c r="FP54" s="14">
        <f t="shared" si="56"/>
        <v>75000</v>
      </c>
      <c r="FQ54" s="14">
        <f t="shared" si="56"/>
        <v>75000</v>
      </c>
      <c r="FR54" s="14">
        <f t="shared" si="56"/>
        <v>75000</v>
      </c>
      <c r="FS54" s="14">
        <f t="shared" si="56"/>
        <v>75000</v>
      </c>
      <c r="FT54" s="14">
        <f t="shared" si="56"/>
        <v>75000</v>
      </c>
      <c r="FU54" s="14">
        <f t="shared" si="56"/>
        <v>75000</v>
      </c>
      <c r="FV54" s="14">
        <f t="shared" si="56"/>
        <v>75000</v>
      </c>
      <c r="FW54" s="14">
        <f t="shared" si="56"/>
        <v>75000</v>
      </c>
      <c r="FX54" s="14">
        <f t="shared" si="56"/>
        <v>75000</v>
      </c>
      <c r="FY54" s="14">
        <f t="shared" si="56"/>
        <v>75000</v>
      </c>
      <c r="FZ54" s="14">
        <f t="shared" si="56"/>
        <v>75000</v>
      </c>
      <c r="GA54" s="14">
        <f t="shared" si="56"/>
        <v>75000</v>
      </c>
      <c r="GB54" s="14">
        <f t="shared" si="56"/>
        <v>75000</v>
      </c>
      <c r="GC54" s="14">
        <f t="shared" si="56"/>
        <v>75000</v>
      </c>
      <c r="GD54" s="14">
        <f t="shared" si="56"/>
        <v>75000</v>
      </c>
      <c r="GE54" s="14">
        <f t="shared" si="56"/>
        <v>75000</v>
      </c>
      <c r="GF54" s="14">
        <f t="shared" si="56"/>
        <v>75000</v>
      </c>
      <c r="GG54" s="14">
        <f t="shared" si="56"/>
        <v>75000</v>
      </c>
      <c r="GH54" s="14">
        <f t="shared" si="56"/>
        <v>75000</v>
      </c>
      <c r="GI54" s="14">
        <f t="shared" si="56"/>
        <v>75000</v>
      </c>
      <c r="GJ54" s="14">
        <f t="shared" si="56"/>
        <v>75000</v>
      </c>
      <c r="GK54" s="14">
        <f t="shared" si="56"/>
        <v>75000</v>
      </c>
      <c r="GL54" s="14">
        <f t="shared" si="56"/>
        <v>75000</v>
      </c>
      <c r="GM54" s="14">
        <f t="shared" si="56"/>
        <v>75000</v>
      </c>
      <c r="GN54" s="14">
        <f t="shared" si="56"/>
        <v>75000</v>
      </c>
      <c r="GO54" s="14">
        <f t="shared" si="56"/>
        <v>75000</v>
      </c>
      <c r="GP54" s="14">
        <f t="shared" si="56"/>
        <v>75000</v>
      </c>
      <c r="GQ54" s="14">
        <f t="shared" si="56"/>
        <v>75000</v>
      </c>
      <c r="GR54" s="14">
        <f t="shared" si="56"/>
        <v>75000</v>
      </c>
      <c r="GS54" s="14">
        <f t="shared" si="56"/>
        <v>75000</v>
      </c>
      <c r="GT54" s="14">
        <f t="shared" si="56"/>
        <v>75000</v>
      </c>
      <c r="GU54" s="14">
        <f t="shared" si="56"/>
        <v>75000</v>
      </c>
      <c r="GV54" s="14">
        <f t="shared" si="56"/>
        <v>75000</v>
      </c>
      <c r="GW54" s="14">
        <f t="shared" si="56"/>
        <v>75000</v>
      </c>
      <c r="GX54" s="14">
        <f t="shared" si="56"/>
        <v>75000</v>
      </c>
      <c r="GY54" s="14">
        <f t="shared" si="56"/>
        <v>75000</v>
      </c>
      <c r="GZ54" s="14">
        <f t="shared" si="56"/>
        <v>75000</v>
      </c>
      <c r="HA54" s="14">
        <f t="shared" si="56"/>
        <v>75000</v>
      </c>
      <c r="HB54" s="14">
        <f t="shared" si="56"/>
        <v>75000</v>
      </c>
      <c r="HC54" s="14">
        <f t="shared" ref="HC54:IR54" si="57">IF(HC50&lt;$D$56*$D$50/$G$7,$D$56*HC50/($D$56*$D$50/$G$7),$D$56)</f>
        <v>75000</v>
      </c>
      <c r="HD54" s="14">
        <f t="shared" si="57"/>
        <v>75000</v>
      </c>
      <c r="HE54" s="14">
        <f t="shared" si="57"/>
        <v>75000</v>
      </c>
      <c r="HF54" s="14">
        <f t="shared" si="57"/>
        <v>75000</v>
      </c>
      <c r="HG54" s="14">
        <f t="shared" si="57"/>
        <v>75000</v>
      </c>
      <c r="HH54" s="14">
        <f t="shared" si="57"/>
        <v>75000</v>
      </c>
      <c r="HI54" s="14">
        <f t="shared" si="57"/>
        <v>75000</v>
      </c>
      <c r="HJ54" s="14">
        <f t="shared" si="57"/>
        <v>75000</v>
      </c>
      <c r="HK54" s="14">
        <f t="shared" si="57"/>
        <v>75000</v>
      </c>
      <c r="HL54" s="14">
        <f t="shared" si="57"/>
        <v>75000</v>
      </c>
      <c r="HM54" s="14">
        <f t="shared" si="57"/>
        <v>75000</v>
      </c>
      <c r="HN54" s="14">
        <f t="shared" si="57"/>
        <v>75000</v>
      </c>
      <c r="HO54" s="14">
        <f t="shared" si="57"/>
        <v>75000</v>
      </c>
      <c r="HP54" s="14">
        <f t="shared" si="57"/>
        <v>75000</v>
      </c>
      <c r="HQ54" s="14">
        <f t="shared" si="57"/>
        <v>75000</v>
      </c>
      <c r="HR54" s="14">
        <f t="shared" si="57"/>
        <v>75000</v>
      </c>
      <c r="HS54" s="14">
        <f t="shared" si="57"/>
        <v>75000</v>
      </c>
      <c r="HT54" s="14">
        <f t="shared" si="57"/>
        <v>75000</v>
      </c>
      <c r="HU54" s="14">
        <f t="shared" si="57"/>
        <v>75000</v>
      </c>
      <c r="HV54" s="14">
        <f t="shared" si="57"/>
        <v>75000</v>
      </c>
      <c r="HW54" s="14">
        <f t="shared" si="57"/>
        <v>75000</v>
      </c>
      <c r="HX54" s="14">
        <f t="shared" si="57"/>
        <v>75000</v>
      </c>
      <c r="HY54" s="14">
        <f t="shared" si="57"/>
        <v>75000</v>
      </c>
      <c r="HZ54" s="14">
        <f t="shared" si="57"/>
        <v>75000</v>
      </c>
      <c r="IA54" s="14">
        <f t="shared" si="57"/>
        <v>75000</v>
      </c>
      <c r="IB54" s="14">
        <f t="shared" si="57"/>
        <v>75000</v>
      </c>
      <c r="IC54" s="14">
        <f t="shared" si="57"/>
        <v>75000</v>
      </c>
      <c r="ID54" s="14">
        <f t="shared" si="57"/>
        <v>75000</v>
      </c>
      <c r="IE54" s="14">
        <f t="shared" si="57"/>
        <v>75000</v>
      </c>
      <c r="IF54" s="14">
        <f t="shared" si="57"/>
        <v>75000</v>
      </c>
      <c r="IG54" s="14">
        <f t="shared" si="57"/>
        <v>75000</v>
      </c>
      <c r="IH54" s="14">
        <f t="shared" si="57"/>
        <v>75000</v>
      </c>
      <c r="II54" s="14">
        <f t="shared" si="57"/>
        <v>75000</v>
      </c>
      <c r="IJ54" s="14">
        <f t="shared" si="57"/>
        <v>75000</v>
      </c>
      <c r="IK54" s="14">
        <f t="shared" si="57"/>
        <v>75000</v>
      </c>
      <c r="IL54" s="14">
        <f t="shared" si="57"/>
        <v>75000</v>
      </c>
      <c r="IM54" s="14">
        <f t="shared" si="57"/>
        <v>75000</v>
      </c>
      <c r="IN54" s="14">
        <f t="shared" si="57"/>
        <v>75000</v>
      </c>
      <c r="IO54" s="14">
        <f t="shared" si="57"/>
        <v>75000</v>
      </c>
      <c r="IP54" s="14">
        <f t="shared" si="57"/>
        <v>75000</v>
      </c>
      <c r="IQ54" s="14">
        <f t="shared" si="57"/>
        <v>3.2969182939268649E-8</v>
      </c>
      <c r="IR54" s="14">
        <f t="shared" si="57"/>
        <v>0</v>
      </c>
      <c r="IS54" s="14"/>
      <c r="IT54" s="14"/>
      <c r="IU54" s="14"/>
    </row>
    <row r="55" spans="3:255" hidden="1" x14ac:dyDescent="0.25">
      <c r="C55" s="60"/>
      <c r="D55" s="60"/>
      <c r="E55" s="60"/>
      <c r="F55" s="60"/>
      <c r="G55" s="60"/>
      <c r="H55" s="60"/>
      <c r="I55" s="60" t="s">
        <v>16</v>
      </c>
      <c r="J55" s="61">
        <f>IF(D47=0,J52/(J54/G7)," ")</f>
        <v>210</v>
      </c>
      <c r="P55" s="12" t="s">
        <v>3</v>
      </c>
      <c r="Q55" s="2"/>
      <c r="R55" s="2"/>
      <c r="S55" s="15">
        <f t="shared" ref="S55:AX55" si="58">S54/S53</f>
        <v>1.4176885159082575</v>
      </c>
      <c r="T55" s="15">
        <f t="shared" si="58"/>
        <v>1.4229055076256285</v>
      </c>
      <c r="U55" s="15">
        <f t="shared" si="58"/>
        <v>1.4281610374687075</v>
      </c>
      <c r="V55" s="15">
        <f t="shared" si="58"/>
        <v>1.4334555340445687</v>
      </c>
      <c r="W55" s="15">
        <f t="shared" si="58"/>
        <v>1.4387894323396864</v>
      </c>
      <c r="X55" s="15">
        <f t="shared" si="58"/>
        <v>1.4441631738390668</v>
      </c>
      <c r="Y55" s="15">
        <f t="shared" si="58"/>
        <v>1.4495772066480606</v>
      </c>
      <c r="Z55" s="15">
        <f t="shared" si="58"/>
        <v>1.4550319856169247</v>
      </c>
      <c r="AA55" s="15">
        <f t="shared" si="58"/>
        <v>1.4605279724682076</v>
      </c>
      <c r="AB55" s="15">
        <f t="shared" si="58"/>
        <v>1.466065635927033</v>
      </c>
      <c r="AC55" s="15">
        <f t="shared" si="58"/>
        <v>1.4716454518543571</v>
      </c>
      <c r="AD55" s="15">
        <f t="shared" si="58"/>
        <v>1.4772679033832823</v>
      </c>
      <c r="AE55" s="15">
        <f t="shared" si="58"/>
        <v>1.4829334810585069</v>
      </c>
      <c r="AF55" s="15">
        <f t="shared" si="58"/>
        <v>1.4886426829789954</v>
      </c>
      <c r="AG55" s="15">
        <f t="shared" si="58"/>
        <v>1.494396014943959</v>
      </c>
      <c r="AH55" s="15">
        <f t="shared" si="58"/>
        <v>1.5001939906022319</v>
      </c>
      <c r="AI55" s="15">
        <f t="shared" si="58"/>
        <v>1.50603713160514</v>
      </c>
      <c r="AJ55" s="15">
        <f t="shared" si="58"/>
        <v>1.5119259677629564</v>
      </c>
      <c r="AK55" s="15">
        <f t="shared" si="58"/>
        <v>1.5178610372050407</v>
      </c>
      <c r="AL55" s="15">
        <f t="shared" si="58"/>
        <v>1.5238428865437652</v>
      </c>
      <c r="AM55" s="15">
        <f t="shared" si="58"/>
        <v>1.5298720710423337</v>
      </c>
      <c r="AN55" s="15">
        <f t="shared" si="58"/>
        <v>1.5359491547865984</v>
      </c>
      <c r="AO55" s="15">
        <f t="shared" si="58"/>
        <v>1.54207471086099</v>
      </c>
      <c r="AP55" s="15">
        <f t="shared" si="58"/>
        <v>1.5482493215286719</v>
      </c>
      <c r="AQ55" s="15">
        <f t="shared" si="58"/>
        <v>1.5544735784160431</v>
      </c>
      <c r="AR55" s="15">
        <f t="shared" si="58"/>
        <v>1.5607480827017066</v>
      </c>
      <c r="AS55" s="15">
        <f t="shared" si="58"/>
        <v>1.5670734453100352</v>
      </c>
      <c r="AT55" s="15">
        <f t="shared" si="58"/>
        <v>1.5734502871094611</v>
      </c>
      <c r="AU55" s="15">
        <f t="shared" si="58"/>
        <v>1.5798792391156284</v>
      </c>
      <c r="AV55" s="15">
        <f t="shared" si="58"/>
        <v>1.5863609426995462</v>
      </c>
      <c r="AW55" s="15">
        <f t="shared" si="58"/>
        <v>1.5928960498008855</v>
      </c>
      <c r="AX55" s="15">
        <f t="shared" si="58"/>
        <v>1.5994852231465708</v>
      </c>
      <c r="AY55" s="15">
        <f t="shared" ref="AY55:CD55" si="59">AY54/AY53</f>
        <v>1.6061291364748207</v>
      </c>
      <c r="AZ55" s="15">
        <f t="shared" si="59"/>
        <v>1.612828474764793</v>
      </c>
      <c r="BA55" s="15">
        <f t="shared" si="59"/>
        <v>1.6195839344720033</v>
      </c>
      <c r="BB55" s="15">
        <f t="shared" si="59"/>
        <v>1.6263962237696843</v>
      </c>
      <c r="BC55" s="15">
        <f t="shared" si="59"/>
        <v>1.633266062796261</v>
      </c>
      <c r="BD55" s="15">
        <f t="shared" si="59"/>
        <v>1.6401941839091261</v>
      </c>
      <c r="BE55" s="15">
        <f t="shared" si="59"/>
        <v>1.6471813319449011</v>
      </c>
      <c r="BF55" s="15">
        <f t="shared" si="59"/>
        <v>1.6542282644863775</v>
      </c>
      <c r="BG55" s="15">
        <f t="shared" si="59"/>
        <v>1.6613357521363403</v>
      </c>
      <c r="BH55" s="15">
        <f t="shared" si="59"/>
        <v>1.6685045787984811</v>
      </c>
      <c r="BI55" s="15">
        <f t="shared" si="59"/>
        <v>1.6757355419656146</v>
      </c>
      <c r="BJ55" s="15">
        <f t="shared" si="59"/>
        <v>1.6830294530154237</v>
      </c>
      <c r="BK55" s="15">
        <f t="shared" si="59"/>
        <v>1.690387137513961</v>
      </c>
      <c r="BL55" s="15">
        <f t="shared" si="59"/>
        <v>1.697809435527146</v>
      </c>
      <c r="BM55" s="15">
        <f t="shared" si="59"/>
        <v>1.7052972019405062</v>
      </c>
      <c r="BN55" s="15">
        <f t="shared" si="59"/>
        <v>1.7128513067874147</v>
      </c>
      <c r="BO55" s="15">
        <f t="shared" si="59"/>
        <v>1.7204726355860931</v>
      </c>
      <c r="BP55" s="15">
        <f t="shared" si="59"/>
        <v>1.7281620896856484</v>
      </c>
      <c r="BQ55" s="15">
        <f t="shared" si="59"/>
        <v>1.7359205866214344</v>
      </c>
      <c r="BR55" s="15">
        <f t="shared" si="59"/>
        <v>1.7437490604800268</v>
      </c>
      <c r="BS55" s="15">
        <f t="shared" si="59"/>
        <v>1.7516484622741175</v>
      </c>
      <c r="BT55" s="15">
        <f t="shared" si="59"/>
        <v>1.7596197603276478</v>
      </c>
      <c r="BU55" s="15">
        <f t="shared" si="59"/>
        <v>1.7676639406715033</v>
      </c>
      <c r="BV55" s="15">
        <f t="shared" si="59"/>
        <v>1.7757820074501141</v>
      </c>
      <c r="BW55" s="15">
        <f t="shared" si="59"/>
        <v>1.7839749833393082</v>
      </c>
      <c r="BX55" s="15">
        <f t="shared" si="59"/>
        <v>1.7922439099757883</v>
      </c>
      <c r="BY55" s="15">
        <f t="shared" si="59"/>
        <v>1.8005898483986069</v>
      </c>
      <c r="BZ55" s="15">
        <f t="shared" si="59"/>
        <v>1.8090138795030346</v>
      </c>
      <c r="CA55" s="15">
        <f t="shared" si="59"/>
        <v>1.8175171045072269</v>
      </c>
      <c r="CB55" s="15">
        <f t="shared" si="59"/>
        <v>1.8261006454321178</v>
      </c>
      <c r="CC55" s="15">
        <f t="shared" si="59"/>
        <v>1.8347656455949737</v>
      </c>
      <c r="CD55" s="15">
        <f t="shared" si="59"/>
        <v>1.8435132701170664</v>
      </c>
      <c r="CE55" s="15">
        <f>CE54/CE53</f>
        <v>1.8523447064459393</v>
      </c>
      <c r="CF55" s="15">
        <f t="shared" ref="CF55:EQ55" si="60">CF54/CF53</f>
        <v>1.8612611648927559</v>
      </c>
      <c r="CG55" s="15">
        <f t="shared" si="60"/>
        <v>1.8702638791852451</v>
      </c>
      <c r="CH55" s="15">
        <f t="shared" si="60"/>
        <v>1.879354107036769</v>
      </c>
      <c r="CI55" s="15">
        <f t="shared" si="60"/>
        <v>1.8885331307320699</v>
      </c>
      <c r="CJ55" s="15">
        <f t="shared" si="60"/>
        <v>1.8978022577302638</v>
      </c>
      <c r="CK55" s="15">
        <f t="shared" si="60"/>
        <v>1.9071628212856822</v>
      </c>
      <c r="CL55" s="15">
        <f t="shared" si="60"/>
        <v>1.9166161810871751</v>
      </c>
      <c r="CM55" s="15">
        <f t="shared" si="60"/>
        <v>1.9261637239165239</v>
      </c>
      <c r="CN55" s="15">
        <f t="shared" si="60"/>
        <v>1.9358068643266304</v>
      </c>
      <c r="CO55" s="15">
        <f t="shared" si="60"/>
        <v>1.9455470453401817</v>
      </c>
      <c r="CP55" s="15">
        <f t="shared" si="60"/>
        <v>1.9553857391695133</v>
      </c>
      <c r="CQ55" s="15">
        <f t="shared" si="60"/>
        <v>1.9653244479584246</v>
      </c>
      <c r="CR55" s="15">
        <f t="shared" si="60"/>
        <v>1.9753647045467344</v>
      </c>
      <c r="CS55" s="15">
        <f t="shared" si="60"/>
        <v>1.985508073258391</v>
      </c>
      <c r="CT55" s="15">
        <f t="shared" si="60"/>
        <v>1.9957561507139883</v>
      </c>
      <c r="CU55" s="15">
        <f t="shared" si="60"/>
        <v>2.0061105666685775</v>
      </c>
      <c r="CV55" s="15">
        <f t="shared" si="60"/>
        <v>2.0165729848756917</v>
      </c>
      <c r="CW55" s="15">
        <f t="shared" si="60"/>
        <v>2.027145103978552</v>
      </c>
      <c r="CX55" s="15">
        <f t="shared" si="60"/>
        <v>2.0378286584294552</v>
      </c>
      <c r="CY55" s="15">
        <f t="shared" si="60"/>
        <v>2.0486254194383822</v>
      </c>
      <c r="CZ55" s="15">
        <f t="shared" si="60"/>
        <v>2.0595371959519322</v>
      </c>
      <c r="DA55" s="15">
        <f t="shared" si="60"/>
        <v>2.0705658356636993</v>
      </c>
      <c r="DB55" s="15">
        <f t="shared" si="60"/>
        <v>2.0817132260572944</v>
      </c>
      <c r="DC55" s="15">
        <f t="shared" si="60"/>
        <v>2.092981295483237</v>
      </c>
      <c r="DD55" s="15">
        <f t="shared" si="60"/>
        <v>2.1043720142710152</v>
      </c>
      <c r="DE55" s="15">
        <f t="shared" si="60"/>
        <v>2.1158873958776541</v>
      </c>
      <c r="DF55" s="15">
        <f t="shared" si="60"/>
        <v>2.127529498074205</v>
      </c>
      <c r="DG55" s="15">
        <f t="shared" si="60"/>
        <v>2.1393004241716218</v>
      </c>
      <c r="DH55" s="15">
        <f t="shared" si="60"/>
        <v>2.1512023242875542</v>
      </c>
      <c r="DI55" s="15">
        <f t="shared" si="60"/>
        <v>2.1632373966556697</v>
      </c>
      <c r="DJ55" s="15">
        <f t="shared" si="60"/>
        <v>2.1754078889791684</v>
      </c>
      <c r="DK55" s="15">
        <f t="shared" si="60"/>
        <v>2.1877160998302481</v>
      </c>
      <c r="DL55" s="15">
        <f t="shared" si="60"/>
        <v>2.2001643800973478</v>
      </c>
      <c r="DM55" s="15">
        <f t="shared" si="60"/>
        <v>2.2127551344820846</v>
      </c>
      <c r="DN55" s="15">
        <f t="shared" si="60"/>
        <v>2.2254908230478829</v>
      </c>
      <c r="DO55" s="15">
        <f t="shared" si="60"/>
        <v>2.2383739628223926</v>
      </c>
      <c r="DP55" s="15">
        <f t="shared" si="60"/>
        <v>2.2514071294558926</v>
      </c>
      <c r="DQ55" s="15">
        <f t="shared" si="60"/>
        <v>2.2645929589379663</v>
      </c>
      <c r="DR55" s="15">
        <f t="shared" si="60"/>
        <v>2.2779341493748593</v>
      </c>
      <c r="DS55" s="15">
        <f t="shared" si="60"/>
        <v>2.2914334628300335</v>
      </c>
      <c r="DT55" s="15">
        <f t="shared" si="60"/>
        <v>2.3050937272305574</v>
      </c>
      <c r="DU55" s="15">
        <f t="shared" si="60"/>
        <v>2.3189178383420885</v>
      </c>
      <c r="DV55" s="15">
        <f t="shared" si="60"/>
        <v>2.3329087618153599</v>
      </c>
      <c r="DW55" s="15">
        <f t="shared" si="60"/>
        <v>2.3470695353071909</v>
      </c>
      <c r="DX55" s="15">
        <f t="shared" si="60"/>
        <v>2.3614032706792241</v>
      </c>
      <c r="DY55" s="15">
        <f t="shared" si="60"/>
        <v>2.3759131562777167</v>
      </c>
      <c r="DZ55" s="15">
        <f t="shared" si="60"/>
        <v>2.3906024592979134</v>
      </c>
      <c r="EA55" s="15">
        <f t="shared" si="60"/>
        <v>2.405474528236657</v>
      </c>
      <c r="EB55" s="15">
        <f t="shared" si="60"/>
        <v>2.4205327954371372</v>
      </c>
      <c r="EC55" s="15">
        <f t="shared" si="60"/>
        <v>2.4357807797298046</v>
      </c>
      <c r="ED55" s="15">
        <f t="shared" si="60"/>
        <v>2.4512220891737493</v>
      </c>
      <c r="EE55" s="15">
        <f t="shared" si="60"/>
        <v>2.4668604239030065</v>
      </c>
      <c r="EF55" s="15">
        <f t="shared" si="60"/>
        <v>2.4826995790825226</v>
      </c>
      <c r="EG55" s="15">
        <f t="shared" si="60"/>
        <v>2.4987434479787258</v>
      </c>
      <c r="EH55" s="15">
        <f t="shared" si="60"/>
        <v>2.5149960251499399</v>
      </c>
      <c r="EI55" s="15">
        <f t="shared" si="60"/>
        <v>2.5314614097621089</v>
      </c>
      <c r="EJ55" s="15">
        <f t="shared" si="60"/>
        <v>2.5481438090356385</v>
      </c>
      <c r="EK55" s="15">
        <f t="shared" si="60"/>
        <v>2.5650475418294181</v>
      </c>
      <c r="EL55" s="15">
        <f t="shared" si="60"/>
        <v>2.5821770423684587</v>
      </c>
      <c r="EM55" s="15">
        <f t="shared" si="60"/>
        <v>2.5995368641218879</v>
      </c>
      <c r="EN55" s="15">
        <f t="shared" si="60"/>
        <v>2.6171316838384384</v>
      </c>
      <c r="EO55" s="15">
        <f t="shared" si="60"/>
        <v>2.6349663057469304</v>
      </c>
      <c r="EP55" s="15">
        <f t="shared" si="60"/>
        <v>2.6530456659296875</v>
      </c>
      <c r="EQ55" s="15">
        <f t="shared" si="60"/>
        <v>2.6713748368772325</v>
      </c>
      <c r="ER55" s="15">
        <f t="shared" ref="ER55:HC55" si="61">ER54/ER53</f>
        <v>2.6899590322331077</v>
      </c>
      <c r="ES55" s="15">
        <f t="shared" si="61"/>
        <v>2.708803611738126</v>
      </c>
      <c r="ET55" s="15">
        <f t="shared" si="61"/>
        <v>2.7279140863839233</v>
      </c>
      <c r="EU55" s="15">
        <f t="shared" si="61"/>
        <v>2.7472961237861928</v>
      </c>
      <c r="EV55" s="15">
        <f t="shared" si="61"/>
        <v>2.7669555537886388</v>
      </c>
      <c r="EW55" s="15">
        <f t="shared" si="61"/>
        <v>2.7868983743092581</v>
      </c>
      <c r="EX55" s="15">
        <f t="shared" si="61"/>
        <v>2.8071307574412931</v>
      </c>
      <c r="EY55" s="15">
        <f t="shared" si="61"/>
        <v>2.8276590558218659</v>
      </c>
      <c r="EZ55" s="15">
        <f t="shared" si="61"/>
        <v>2.8484898092821238</v>
      </c>
      <c r="FA55" s="15">
        <f t="shared" si="61"/>
        <v>2.8696297517934939</v>
      </c>
      <c r="FB55" s="15">
        <f t="shared" si="61"/>
        <v>2.8910858187255717</v>
      </c>
      <c r="FC55" s="15">
        <f t="shared" si="61"/>
        <v>2.9128651544320499</v>
      </c>
      <c r="FD55" s="15">
        <f t="shared" si="61"/>
        <v>2.9349751201821461</v>
      </c>
      <c r="FE55" s="15">
        <f t="shared" si="61"/>
        <v>2.9574233024559957</v>
      </c>
      <c r="FF55" s="15">
        <f t="shared" si="61"/>
        <v>2.9802175216236795</v>
      </c>
      <c r="FG55" s="15">
        <f t="shared" si="61"/>
        <v>3.003365841028713</v>
      </c>
      <c r="FH55" s="15">
        <f t="shared" si="61"/>
        <v>3.0268765764981911</v>
      </c>
      <c r="FI55" s="15">
        <f t="shared" si="61"/>
        <v>3.0507583063031207</v>
      </c>
      <c r="FJ55" s="15">
        <f t="shared" si="61"/>
        <v>3.0750198815940357</v>
      </c>
      <c r="FK55" s="15">
        <f t="shared" si="61"/>
        <v>3.0996704373385318</v>
      </c>
      <c r="FL55" s="15">
        <f t="shared" si="61"/>
        <v>3.1247194037891441</v>
      </c>
      <c r="FM55" s="15">
        <f t="shared" si="61"/>
        <v>3.1501765185117852</v>
      </c>
      <c r="FN55" s="15">
        <f t="shared" si="61"/>
        <v>3.1760518390070001</v>
      </c>
      <c r="FO55" s="15">
        <f t="shared" si="61"/>
        <v>3.202355755958378</v>
      </c>
      <c r="FP55" s="15">
        <f t="shared" si="61"/>
        <v>3.2290990071448173</v>
      </c>
      <c r="FQ55" s="15">
        <f t="shared" si="61"/>
        <v>3.2562926920557396</v>
      </c>
      <c r="FR55" s="15">
        <f t="shared" si="61"/>
        <v>3.2839482872510799</v>
      </c>
      <c r="FS55" s="15">
        <f t="shared" si="61"/>
        <v>3.3120776625106774</v>
      </c>
      <c r="FT55" s="15">
        <f t="shared" si="61"/>
        <v>3.3406930978208402</v>
      </c>
      <c r="FU55" s="15">
        <f t="shared" si="61"/>
        <v>3.3698073012491223</v>
      </c>
      <c r="FV55" s="15">
        <f t="shared" si="61"/>
        <v>3.3994334277620095</v>
      </c>
      <c r="FW55" s="15">
        <f t="shared" si="61"/>
        <v>3.4295850990440213</v>
      </c>
      <c r="FX55" s="15">
        <f t="shared" si="61"/>
        <v>3.4602764243809969</v>
      </c>
      <c r="FY55" s="15">
        <f t="shared" si="61"/>
        <v>3.4915220226747952</v>
      </c>
      <c r="FZ55" s="15">
        <f t="shared" si="61"/>
        <v>3.5233370456616062</v>
      </c>
      <c r="GA55" s="15">
        <f t="shared" si="61"/>
        <v>3.5557372024113292</v>
      </c>
      <c r="GB55" s="15">
        <f t="shared" si="61"/>
        <v>3.5887387851912638</v>
      </c>
      <c r="GC55" s="15">
        <f t="shared" si="61"/>
        <v>3.6223586967835617</v>
      </c>
      <c r="GD55" s="15">
        <f t="shared" si="61"/>
        <v>3.656614479352704</v>
      </c>
      <c r="GE55" s="15">
        <f t="shared" si="61"/>
        <v>3.6915243449665507</v>
      </c>
      <c r="GF55" s="15">
        <f t="shared" si="61"/>
        <v>3.7271072078825833</v>
      </c>
      <c r="GG55" s="15">
        <f t="shared" si="61"/>
        <v>3.7633827187195492</v>
      </c>
      <c r="GH55" s="15">
        <f t="shared" si="61"/>
        <v>3.8003713006442807</v>
      </c>
      <c r="GI55" s="15">
        <f t="shared" si="61"/>
        <v>3.8380941877136507</v>
      </c>
      <c r="GJ55" s="15">
        <f t="shared" si="61"/>
        <v>3.8765734655229669</v>
      </c>
      <c r="GK55" s="15">
        <f t="shared" si="61"/>
        <v>3.9158321143242563</v>
      </c>
      <c r="GL55" s="15">
        <f t="shared" si="61"/>
        <v>3.955894054791369</v>
      </c>
      <c r="GM55" s="15">
        <f t="shared" si="61"/>
        <v>3.9967841966233681</v>
      </c>
      <c r="GN55" s="15">
        <f t="shared" si="61"/>
        <v>4.038528490193765</v>
      </c>
      <c r="GO55" s="15">
        <f t="shared" si="61"/>
        <v>4.0811539814705826</v>
      </c>
      <c r="GP55" s="15">
        <f t="shared" si="61"/>
        <v>4.1246888704515428</v>
      </c>
      <c r="GQ55" s="15">
        <f t="shared" si="61"/>
        <v>4.1691625733796167</v>
      </c>
      <c r="GR55" s="15">
        <f t="shared" si="61"/>
        <v>4.2146057890274511</v>
      </c>
      <c r="GS55" s="15">
        <f t="shared" si="61"/>
        <v>4.2610505693644738</v>
      </c>
      <c r="GT55" s="15">
        <f t="shared" si="61"/>
        <v>4.308530394948578</v>
      </c>
      <c r="GU55" s="15">
        <f t="shared" si="61"/>
        <v>4.3570802554150063</v>
      </c>
      <c r="GV55" s="15">
        <f t="shared" si="61"/>
        <v>4.4067367354691225</v>
      </c>
      <c r="GW55" s="15">
        <f t="shared" si="61"/>
        <v>4.4575381068271618</v>
      </c>
      <c r="GX55" s="15">
        <f t="shared" si="61"/>
        <v>4.5095244265905992</v>
      </c>
      <c r="GY55" s="15">
        <f t="shared" si="61"/>
        <v>4.5627376425855051</v>
      </c>
      <c r="GZ55" s="15">
        <f t="shared" si="61"/>
        <v>4.6172217062491239</v>
      </c>
      <c r="HA55" s="15">
        <f t="shared" si="61"/>
        <v>4.6730226937021131</v>
      </c>
      <c r="HB55" s="15">
        <f t="shared" si="61"/>
        <v>4.7301889357074396</v>
      </c>
      <c r="HC55" s="15">
        <f t="shared" si="61"/>
        <v>4.7887711572863108</v>
      </c>
      <c r="HD55" s="15">
        <f t="shared" ref="HD55:IR55" si="62">HD54/HD53</f>
        <v>4.8488226278388771</v>
      </c>
      <c r="HE55" s="15">
        <f t="shared" si="62"/>
        <v>4.910399322703487</v>
      </c>
      <c r="HF55" s="15">
        <f t="shared" si="62"/>
        <v>4.9735600971844516</v>
      </c>
      <c r="HG55" s="15">
        <f t="shared" si="62"/>
        <v>5.0383668741855505</v>
      </c>
      <c r="HH55" s="15">
        <f t="shared" si="62"/>
        <v>5.1048848467067032</v>
      </c>
      <c r="HI55" s="15">
        <f t="shared" si="62"/>
        <v>5.1731826965957461</v>
      </c>
      <c r="HJ55" s="15">
        <f t="shared" si="62"/>
        <v>5.243332831098324</v>
      </c>
      <c r="HK55" s="15">
        <f t="shared" si="62"/>
        <v>5.3154116389185226</v>
      </c>
      <c r="HL55" s="15">
        <f t="shared" si="62"/>
        <v>5.3894997676939083</v>
      </c>
      <c r="HM55" s="15">
        <f t="shared" si="62"/>
        <v>5.4656824250038563</v>
      </c>
      <c r="HN55" s="15">
        <f t="shared" si="62"/>
        <v>5.5440497052731477</v>
      </c>
      <c r="HO55" s="15">
        <f t="shared" si="62"/>
        <v>5.6246969452076181</v>
      </c>
      <c r="HP55" s="15">
        <f t="shared" si="62"/>
        <v>5.7077251107101086</v>
      </c>
      <c r="HQ55" s="15">
        <f t="shared" si="62"/>
        <v>5.7932412185782445</v>
      </c>
      <c r="HR55" s="15">
        <f t="shared" si="62"/>
        <v>5.8813587966874286</v>
      </c>
      <c r="HS55" s="15">
        <f t="shared" si="62"/>
        <v>5.9721983868198896</v>
      </c>
      <c r="HT55" s="15">
        <f t="shared" si="62"/>
        <v>6.0658880948229896</v>
      </c>
      <c r="HU55" s="15">
        <f t="shared" si="62"/>
        <v>6.1625641933769222</v>
      </c>
      <c r="HV55" s="15">
        <f t="shared" si="62"/>
        <v>6.2623717833362376</v>
      </c>
      <c r="HW55" s="15">
        <f t="shared" si="62"/>
        <v>6.3654655203949986</v>
      </c>
      <c r="HX55" s="15">
        <f t="shared" si="62"/>
        <v>6.4720104147293007</v>
      </c>
      <c r="HY55" s="15">
        <f t="shared" si="62"/>
        <v>6.5821827123131138</v>
      </c>
      <c r="HZ55" s="15">
        <f t="shared" si="62"/>
        <v>6.6961708678082408</v>
      </c>
      <c r="IA55" s="15">
        <f t="shared" si="62"/>
        <v>6.8141766203249281</v>
      </c>
      <c r="IB55" s="15">
        <f t="shared" si="62"/>
        <v>6.9364161849709793</v>
      </c>
      <c r="IC55" s="15">
        <f t="shared" si="62"/>
        <v>7.0631215749948009</v>
      </c>
      <c r="ID55" s="15">
        <f t="shared" si="62"/>
        <v>7.1945420715318127</v>
      </c>
      <c r="IE55" s="15">
        <f t="shared" si="62"/>
        <v>7.3309458605433653</v>
      </c>
      <c r="IF55" s="15">
        <f t="shared" si="62"/>
        <v>7.4726218595661038</v>
      </c>
      <c r="IG55" s="15">
        <f t="shared" si="62"/>
        <v>7.6198817604552938</v>
      </c>
      <c r="IH55" s="15">
        <f t="shared" si="62"/>
        <v>7.7730623185167111</v>
      </c>
      <c r="II55" s="15">
        <f t="shared" si="62"/>
        <v>7.9325279234099142</v>
      </c>
      <c r="IJ55" s="15">
        <f t="shared" si="62"/>
        <v>8.0986734931345783</v>
      </c>
      <c r="IK55" s="15">
        <f t="shared" si="62"/>
        <v>8.2719277394816402</v>
      </c>
      <c r="IL55" s="15">
        <f t="shared" si="62"/>
        <v>8.4527568617923841</v>
      </c>
      <c r="IM55" s="15">
        <f t="shared" si="62"/>
        <v>8.6416687360315905</v>
      </c>
      <c r="IN55" s="15">
        <f t="shared" si="62"/>
        <v>8.8392176784351548</v>
      </c>
      <c r="IO55" s="15">
        <f t="shared" si="62"/>
        <v>9.0460098778266644</v>
      </c>
      <c r="IP55" s="15">
        <f t="shared" si="62"/>
        <v>9.2627096087301464</v>
      </c>
      <c r="IQ55" s="15">
        <f t="shared" si="62"/>
        <v>4.1211478674085027E-12</v>
      </c>
      <c r="IR55" s="15">
        <f t="shared" si="62"/>
        <v>0</v>
      </c>
      <c r="IS55" s="15"/>
      <c r="IT55" s="15"/>
      <c r="IU55" s="15"/>
    </row>
    <row r="56" spans="3:255" hidden="1" x14ac:dyDescent="0.25">
      <c r="C56" s="60" t="s">
        <v>25</v>
      </c>
      <c r="D56" s="61">
        <f>IF(D47=0,D7*1.5," ")</f>
        <v>75000</v>
      </c>
      <c r="E56" s="60"/>
      <c r="F56" s="60"/>
      <c r="G56" s="60"/>
      <c r="H56" s="60"/>
      <c r="I56" s="60"/>
      <c r="J56" s="60"/>
      <c r="P56" s="12" t="s">
        <v>49</v>
      </c>
      <c r="Q56" s="2"/>
      <c r="R56" s="2"/>
      <c r="S56" s="14">
        <f>(S54/S53)*9.8*$D$50</f>
        <v>12.575874852324112</v>
      </c>
      <c r="T56" s="14">
        <f t="shared" ref="T56:CE56" si="63">(T54/T53)*9.8*$D$50</f>
        <v>12.622153166782516</v>
      </c>
      <c r="U56" s="14">
        <f t="shared" si="63"/>
        <v>12.668773340993965</v>
      </c>
      <c r="V56" s="14">
        <f t="shared" si="63"/>
        <v>12.715739176998804</v>
      </c>
      <c r="W56" s="14">
        <f t="shared" si="63"/>
        <v>12.763054533427047</v>
      </c>
      <c r="X56" s="14">
        <f t="shared" si="63"/>
        <v>12.810723326555172</v>
      </c>
      <c r="Y56" s="14">
        <f t="shared" si="63"/>
        <v>12.858749531386676</v>
      </c>
      <c r="Z56" s="14">
        <f t="shared" si="63"/>
        <v>12.907137182757031</v>
      </c>
      <c r="AA56" s="14">
        <f t="shared" si="63"/>
        <v>12.955890376463671</v>
      </c>
      <c r="AB56" s="14">
        <f t="shared" si="63"/>
        <v>13.005013270421697</v>
      </c>
      <c r="AC56" s="14">
        <f t="shared" si="63"/>
        <v>13.054510085845978</v>
      </c>
      <c r="AD56" s="14">
        <f t="shared" si="63"/>
        <v>13.104385108460324</v>
      </c>
      <c r="AE56" s="14">
        <f t="shared" si="63"/>
        <v>13.154642689734514</v>
      </c>
      <c r="AF56" s="14">
        <f t="shared" si="63"/>
        <v>13.205287248149883</v>
      </c>
      <c r="AG56" s="14">
        <f t="shared" si="63"/>
        <v>13.256323270494256</v>
      </c>
      <c r="AH56" s="14">
        <f t="shared" si="63"/>
        <v>13.307755313187041</v>
      </c>
      <c r="AI56" s="14">
        <f t="shared" si="63"/>
        <v>13.359588003635251</v>
      </c>
      <c r="AJ56" s="14">
        <f t="shared" si="63"/>
        <v>13.411826041621399</v>
      </c>
      <c r="AK56" s="14">
        <f t="shared" si="63"/>
        <v>13.464474200724025</v>
      </c>
      <c r="AL56" s="14">
        <f t="shared" si="63"/>
        <v>13.517537329771848</v>
      </c>
      <c r="AM56" s="14">
        <f t="shared" si="63"/>
        <v>13.571020354332427</v>
      </c>
      <c r="AN56" s="14">
        <f t="shared" si="63"/>
        <v>13.624928278236291</v>
      </c>
      <c r="AO56" s="14">
        <f t="shared" si="63"/>
        <v>13.679266185137577</v>
      </c>
      <c r="AP56" s="14">
        <f t="shared" si="63"/>
        <v>13.734039240112098</v>
      </c>
      <c r="AQ56" s="14">
        <f t="shared" si="63"/>
        <v>13.789252691294038</v>
      </c>
      <c r="AR56" s="14">
        <f t="shared" si="63"/>
        <v>13.84491187155221</v>
      </c>
      <c r="AS56" s="14">
        <f t="shared" si="63"/>
        <v>13.901022200207123</v>
      </c>
      <c r="AT56" s="14">
        <f t="shared" si="63"/>
        <v>13.957589184789962</v>
      </c>
      <c r="AU56" s="14">
        <f t="shared" si="63"/>
        <v>14.01461842284467</v>
      </c>
      <c r="AV56" s="14">
        <f t="shared" si="63"/>
        <v>14.072115603774423</v>
      </c>
      <c r="AW56" s="14">
        <f t="shared" si="63"/>
        <v>14.130086510733717</v>
      </c>
      <c r="AX56" s="14">
        <f t="shared" si="63"/>
        <v>14.188537022567427</v>
      </c>
      <c r="AY56" s="14">
        <f t="shared" si="63"/>
        <v>14.247473115798195</v>
      </c>
      <c r="AZ56" s="14">
        <f t="shared" si="63"/>
        <v>14.306900866663552</v>
      </c>
      <c r="BA56" s="14">
        <f t="shared" si="63"/>
        <v>14.366826453204238</v>
      </c>
      <c r="BB56" s="14">
        <f t="shared" si="63"/>
        <v>14.427256157405218</v>
      </c>
      <c r="BC56" s="14">
        <f t="shared" si="63"/>
        <v>14.488196367390971</v>
      </c>
      <c r="BD56" s="14">
        <f t="shared" si="63"/>
        <v>14.549653579676644</v>
      </c>
      <c r="BE56" s="14">
        <f t="shared" si="63"/>
        <v>14.611634401476751</v>
      </c>
      <c r="BF56" s="14">
        <f t="shared" si="63"/>
        <v>14.674145553073126</v>
      </c>
      <c r="BG56" s="14">
        <f t="shared" si="63"/>
        <v>14.737193870243917</v>
      </c>
      <c r="BH56" s="14">
        <f t="shared" si="63"/>
        <v>14.800786306755493</v>
      </c>
      <c r="BI56" s="14">
        <f t="shared" si="63"/>
        <v>14.864929936919117</v>
      </c>
      <c r="BJ56" s="14">
        <f t="shared" si="63"/>
        <v>14.929631958214404</v>
      </c>
      <c r="BK56" s="14">
        <f t="shared" si="63"/>
        <v>14.994899693981603</v>
      </c>
      <c r="BL56" s="14">
        <f t="shared" si="63"/>
        <v>15.060740596184772</v>
      </c>
      <c r="BM56" s="14">
        <f t="shared" si="63"/>
        <v>15.12716224824811</v>
      </c>
      <c r="BN56" s="14">
        <f t="shared" si="63"/>
        <v>15.194172367967671</v>
      </c>
      <c r="BO56" s="14">
        <f t="shared" si="63"/>
        <v>15.261778810500775</v>
      </c>
      <c r="BP56" s="14">
        <f t="shared" si="63"/>
        <v>15.329989571435624</v>
      </c>
      <c r="BQ56" s="14">
        <f t="shared" si="63"/>
        <v>15.398812789943589</v>
      </c>
      <c r="BR56" s="14">
        <f t="shared" si="63"/>
        <v>15.46825675201679</v>
      </c>
      <c r="BS56" s="14">
        <f t="shared" si="63"/>
        <v>15.538329893793682</v>
      </c>
      <c r="BT56" s="14">
        <f t="shared" si="63"/>
        <v>15.609040804975429</v>
      </c>
      <c r="BU56" s="14">
        <f t="shared" si="63"/>
        <v>15.680398232336008</v>
      </c>
      <c r="BV56" s="14">
        <f t="shared" si="63"/>
        <v>15.752411083329029</v>
      </c>
      <c r="BW56" s="14">
        <f t="shared" si="63"/>
        <v>15.825088429794381</v>
      </c>
      <c r="BX56" s="14">
        <f t="shared" si="63"/>
        <v>15.898439511767984</v>
      </c>
      <c r="BY56" s="14">
        <f t="shared" si="63"/>
        <v>15.972473741397987</v>
      </c>
      <c r="BZ56" s="14">
        <f t="shared" si="63"/>
        <v>16.047200706970887</v>
      </c>
      <c r="CA56" s="14">
        <f t="shared" si="63"/>
        <v>16.122630177051175</v>
      </c>
      <c r="CB56" s="14">
        <f t="shared" si="63"/>
        <v>16.198772104738357</v>
      </c>
      <c r="CC56" s="14">
        <f t="shared" si="63"/>
        <v>16.275636632045067</v>
      </c>
      <c r="CD56" s="14">
        <f t="shared" si="63"/>
        <v>16.353234094400531</v>
      </c>
      <c r="CE56" s="14">
        <f t="shared" si="63"/>
        <v>16.431575025283376</v>
      </c>
      <c r="CF56" s="14">
        <f t="shared" ref="CF56:EQ56" si="64">(CF54/CF53)*9.8*$D$50</f>
        <v>16.510670160988326</v>
      </c>
      <c r="CG56" s="14">
        <f t="shared" si="64"/>
        <v>16.590530445531183</v>
      </c>
      <c r="CH56" s="14">
        <f t="shared" si="64"/>
        <v>16.671167035696858</v>
      </c>
      <c r="CI56" s="14">
        <f t="shared" si="64"/>
        <v>16.752591306235345</v>
      </c>
      <c r="CJ56" s="14">
        <f t="shared" si="64"/>
        <v>16.834814855210702</v>
      </c>
      <c r="CK56" s="14">
        <f t="shared" si="64"/>
        <v>16.917849509508336</v>
      </c>
      <c r="CL56" s="14">
        <f t="shared" si="64"/>
        <v>17.001707330506061</v>
      </c>
      <c r="CM56" s="14">
        <f t="shared" si="64"/>
        <v>17.086400619914684</v>
      </c>
      <c r="CN56" s="14">
        <f t="shared" si="64"/>
        <v>17.171941925793988</v>
      </c>
      <c r="CO56" s="14">
        <f t="shared" si="64"/>
        <v>17.258344048750406</v>
      </c>
      <c r="CP56" s="14">
        <f t="shared" si="64"/>
        <v>17.345620048322665</v>
      </c>
      <c r="CQ56" s="14">
        <f t="shared" si="64"/>
        <v>17.433783249562236</v>
      </c>
      <c r="CR56" s="14">
        <f t="shared" si="64"/>
        <v>17.522847249815431</v>
      </c>
      <c r="CS56" s="14">
        <f t="shared" si="64"/>
        <v>17.612825925714521</v>
      </c>
      <c r="CT56" s="14">
        <f t="shared" si="64"/>
        <v>17.703733440385292</v>
      </c>
      <c r="CU56" s="14">
        <f t="shared" si="64"/>
        <v>17.795584250879021</v>
      </c>
      <c r="CV56" s="14">
        <f t="shared" si="64"/>
        <v>17.888393115836955</v>
      </c>
      <c r="CW56" s="14">
        <f t="shared" si="64"/>
        <v>17.982175103395949</v>
      </c>
      <c r="CX56" s="14">
        <f t="shared" si="64"/>
        <v>18.076945599344047</v>
      </c>
      <c r="CY56" s="14">
        <f t="shared" si="64"/>
        <v>18.172720315535305</v>
      </c>
      <c r="CZ56" s="14">
        <f t="shared" si="64"/>
        <v>18.269515298573605</v>
      </c>
      <c r="DA56" s="14">
        <f t="shared" si="64"/>
        <v>18.367346938775402</v>
      </c>
      <c r="DB56" s="14">
        <f t="shared" si="64"/>
        <v>18.466231979422034</v>
      </c>
      <c r="DC56" s="14">
        <f t="shared" si="64"/>
        <v>18.566187526312508</v>
      </c>
      <c r="DD56" s="14">
        <f t="shared" si="64"/>
        <v>18.667231057628232</v>
      </c>
      <c r="DE56" s="14">
        <f t="shared" si="64"/>
        <v>18.769380434121604</v>
      </c>
      <c r="DF56" s="14">
        <f t="shared" si="64"/>
        <v>18.872653909641009</v>
      </c>
      <c r="DG56" s="14">
        <f t="shared" si="64"/>
        <v>18.977070142005164</v>
      </c>
      <c r="DH56" s="14">
        <f t="shared" si="64"/>
        <v>19.082648204240463</v>
      </c>
      <c r="DI56" s="14">
        <f t="shared" si="64"/>
        <v>19.189407596195554</v>
      </c>
      <c r="DJ56" s="14">
        <f t="shared" si="64"/>
        <v>19.297368256547969</v>
      </c>
      <c r="DK56" s="14">
        <f t="shared" si="64"/>
        <v>19.406550575218322</v>
      </c>
      <c r="DL56" s="14">
        <f t="shared" si="64"/>
        <v>19.51697540620837</v>
      </c>
      <c r="DM56" s="14">
        <f t="shared" si="64"/>
        <v>19.628664080879872</v>
      </c>
      <c r="DN56" s="14">
        <f t="shared" si="64"/>
        <v>19.741638421691995</v>
      </c>
      <c r="DO56" s="14">
        <f t="shared" si="64"/>
        <v>19.85592075641588</v>
      </c>
      <c r="DP56" s="14">
        <f t="shared" si="64"/>
        <v>19.971533932845809</v>
      </c>
      <c r="DQ56" s="14">
        <f t="shared" si="64"/>
        <v>20.088501334027306</v>
      </c>
      <c r="DR56" s="14">
        <f t="shared" si="64"/>
        <v>20.206846894023535</v>
      </c>
      <c r="DS56" s="14">
        <f t="shared" si="64"/>
        <v>20.326595114242281</v>
      </c>
      <c r="DT56" s="14">
        <f t="shared" si="64"/>
        <v>20.447771080346929</v>
      </c>
      <c r="DU56" s="14">
        <f t="shared" si="64"/>
        <v>20.570400479775941</v>
      </c>
      <c r="DV56" s="14">
        <f t="shared" si="64"/>
        <v>20.694509619896596</v>
      </c>
      <c r="DW56" s="14">
        <f t="shared" si="64"/>
        <v>20.820125446819823</v>
      </c>
      <c r="DX56" s="14">
        <f t="shared" si="64"/>
        <v>20.947275564904498</v>
      </c>
      <c r="DY56" s="14">
        <f t="shared" si="64"/>
        <v>21.075988256980782</v>
      </c>
      <c r="DZ56" s="14">
        <f t="shared" si="64"/>
        <v>21.206292505323731</v>
      </c>
      <c r="EA56" s="14">
        <f t="shared" si="64"/>
        <v>21.338218013409655</v>
      </c>
      <c r="EB56" s="14">
        <f t="shared" si="64"/>
        <v>21.471795228489778</v>
      </c>
      <c r="EC56" s="14">
        <f t="shared" si="64"/>
        <v>21.607055365016976</v>
      </c>
      <c r="ED56" s="14">
        <f t="shared" si="64"/>
        <v>21.74403042896369</v>
      </c>
      <c r="EE56" s="14">
        <f t="shared" si="64"/>
        <v>21.882753243070635</v>
      </c>
      <c r="EF56" s="14">
        <f t="shared" si="64"/>
        <v>22.023257473068242</v>
      </c>
      <c r="EG56" s="14">
        <f t="shared" si="64"/>
        <v>22.165577654914735</v>
      </c>
      <c r="EH56" s="14">
        <f t="shared" si="64"/>
        <v>22.309749223097313</v>
      </c>
      <c r="EI56" s="14">
        <f t="shared" si="64"/>
        <v>22.455808540044917</v>
      </c>
      <c r="EJ56" s="14">
        <f t="shared" si="64"/>
        <v>22.60379292670407</v>
      </c>
      <c r="EK56" s="14">
        <f t="shared" si="64"/>
        <v>22.75374069433165</v>
      </c>
      <c r="EL56" s="14">
        <f t="shared" si="64"/>
        <v>22.905691177561586</v>
      </c>
      <c r="EM56" s="14">
        <f t="shared" si="64"/>
        <v>23.059684768805369</v>
      </c>
      <c r="EN56" s="14">
        <f t="shared" si="64"/>
        <v>23.215762954049595</v>
      </c>
      <c r="EO56" s="14">
        <f t="shared" si="64"/>
        <v>23.373968350117167</v>
      </c>
      <c r="EP56" s="14">
        <f t="shared" si="64"/>
        <v>23.534344743462487</v>
      </c>
      <c r="EQ56" s="14">
        <f t="shared" si="64"/>
        <v>23.69693713057476</v>
      </c>
      <c r="ER56" s="14">
        <f t="shared" ref="ER56:HC56" si="65">(ER54/ER53)*9.8*$D$50</f>
        <v>23.861791760067828</v>
      </c>
      <c r="ES56" s="14">
        <f t="shared" si="65"/>
        <v>24.028956176539065</v>
      </c>
      <c r="ET56" s="14">
        <f t="shared" si="65"/>
        <v>24.198479266284977</v>
      </c>
      <c r="EU56" s="14">
        <f t="shared" si="65"/>
        <v>24.370411304965454</v>
      </c>
      <c r="EV56" s="14">
        <f t="shared" si="65"/>
        <v>24.544804007314738</v>
      </c>
      <c r="EW56" s="14">
        <f t="shared" si="65"/>
        <v>24.721710579001954</v>
      </c>
      <c r="EX56" s="14">
        <f t="shared" si="65"/>
        <v>24.901185770750782</v>
      </c>
      <c r="EY56" s="14">
        <f t="shared" si="65"/>
        <v>25.083285934833622</v>
      </c>
      <c r="EZ56" s="14">
        <f t="shared" si="65"/>
        <v>25.268069084062979</v>
      </c>
      <c r="FA56" s="14">
        <f t="shared" si="65"/>
        <v>25.455594953409527</v>
      </c>
      <c r="FB56" s="14">
        <f t="shared" si="65"/>
        <v>25.645925064384599</v>
      </c>
      <c r="FC56" s="14">
        <f t="shared" si="65"/>
        <v>25.839122792332581</v>
      </c>
      <c r="FD56" s="14">
        <f t="shared" si="65"/>
        <v>26.035253436788174</v>
      </c>
      <c r="FE56" s="14">
        <f t="shared" si="65"/>
        <v>26.234384295062242</v>
      </c>
      <c r="FF56" s="14">
        <f t="shared" si="65"/>
        <v>26.436584739230746</v>
      </c>
      <c r="FG56" s="14">
        <f t="shared" si="65"/>
        <v>26.641926296711603</v>
      </c>
      <c r="FH56" s="14">
        <f t="shared" si="65"/>
        <v>26.850482734626198</v>
      </c>
      <c r="FI56" s="14">
        <f t="shared" si="65"/>
        <v>27.062330148154409</v>
      </c>
      <c r="FJ56" s="14">
        <f t="shared" si="65"/>
        <v>27.277547053105714</v>
      </c>
      <c r="FK56" s="14">
        <f t="shared" si="65"/>
        <v>27.496214482942666</v>
      </c>
      <c r="FL56" s="14">
        <f t="shared" si="65"/>
        <v>27.718416090508875</v>
      </c>
      <c r="FM56" s="14">
        <f t="shared" si="65"/>
        <v>27.944238254729544</v>
      </c>
      <c r="FN56" s="14">
        <f t="shared" si="65"/>
        <v>28.173770192570718</v>
      </c>
      <c r="FO56" s="14">
        <f t="shared" si="65"/>
        <v>28.407104076561819</v>
      </c>
      <c r="FP56" s="14">
        <f t="shared" si="65"/>
        <v>28.644335158207042</v>
      </c>
      <c r="FQ56" s="14">
        <f t="shared" si="65"/>
        <v>28.885561897632382</v>
      </c>
      <c r="FR56" s="14">
        <f t="shared" si="65"/>
        <v>29.130886099839326</v>
      </c>
      <c r="FS56" s="14">
        <f t="shared" si="65"/>
        <v>29.380413057961096</v>
      </c>
      <c r="FT56" s="14">
        <f t="shared" si="65"/>
        <v>29.634251703945218</v>
      </c>
      <c r="FU56" s="14">
        <f t="shared" si="65"/>
        <v>29.89251476711506</v>
      </c>
      <c r="FV56" s="14">
        <f t="shared" si="65"/>
        <v>30.155318941095757</v>
      </c>
      <c r="FW56" s="14">
        <f t="shared" si="65"/>
        <v>30.422785059623259</v>
      </c>
      <c r="FX56" s="14">
        <f t="shared" si="65"/>
        <v>30.695038281793501</v>
      </c>
      <c r="FY56" s="14">
        <f t="shared" si="65"/>
        <v>30.972208287347971</v>
      </c>
      <c r="FZ56" s="14">
        <f t="shared" si="65"/>
        <v>31.254429482636148</v>
      </c>
      <c r="GA56" s="14">
        <f t="shared" si="65"/>
        <v>31.541841217941876</v>
      </c>
      <c r="GB56" s="14">
        <f t="shared" si="65"/>
        <v>31.834588016912161</v>
      </c>
      <c r="GC56" s="14">
        <f t="shared" si="65"/>
        <v>32.132819818881771</v>
      </c>
      <c r="GD56" s="14">
        <f t="shared" si="65"/>
        <v>32.436692234947699</v>
      </c>
      <c r="GE56" s="14">
        <f t="shared" si="65"/>
        <v>32.746366818711905</v>
      </c>
      <c r="GF56" s="14">
        <f t="shared" si="65"/>
        <v>33.062011352682575</v>
      </c>
      <c r="GG56" s="14">
        <f t="shared" si="65"/>
        <v>33.383800151400138</v>
      </c>
      <c r="GH56" s="14">
        <f t="shared" si="65"/>
        <v>33.711914382439353</v>
      </c>
      <c r="GI56" s="14">
        <f t="shared" si="65"/>
        <v>34.04654240652885</v>
      </c>
      <c r="GJ56" s="14">
        <f t="shared" si="65"/>
        <v>34.387880138130463</v>
      </c>
      <c r="GK56" s="14">
        <f t="shared" si="65"/>
        <v>34.7361314279281</v>
      </c>
      <c r="GL56" s="14">
        <f t="shared" si="65"/>
        <v>35.091508468795851</v>
      </c>
      <c r="GM56" s="14">
        <f t="shared" si="65"/>
        <v>35.454232226943503</v>
      </c>
      <c r="GN56" s="14">
        <f t="shared" si="65"/>
        <v>35.824532900080897</v>
      </c>
      <c r="GO56" s="14">
        <f t="shared" si="65"/>
        <v>36.202650404596803</v>
      </c>
      <c r="GP56" s="14">
        <f t="shared" si="65"/>
        <v>36.588834893919291</v>
      </c>
      <c r="GQ56" s="14">
        <f t="shared" si="65"/>
        <v>36.983347310410565</v>
      </c>
      <c r="GR56" s="14">
        <f t="shared" si="65"/>
        <v>37.386459973355578</v>
      </c>
      <c r="GS56" s="14">
        <f t="shared" si="65"/>
        <v>37.798457205827965</v>
      </c>
      <c r="GT56" s="14">
        <f t="shared" si="65"/>
        <v>38.219636003466263</v>
      </c>
      <c r="GU56" s="14">
        <f t="shared" si="65"/>
        <v>38.65030674846588</v>
      </c>
      <c r="GV56" s="14">
        <f t="shared" si="65"/>
        <v>39.090793972394202</v>
      </c>
      <c r="GW56" s="14">
        <f t="shared" si="65"/>
        <v>39.541437171768536</v>
      </c>
      <c r="GX56" s="14">
        <f t="shared" si="65"/>
        <v>40.002591680704541</v>
      </c>
      <c r="GY56" s="14">
        <f t="shared" si="65"/>
        <v>40.474629605349008</v>
      </c>
      <c r="GZ56" s="14">
        <f t="shared" si="65"/>
        <v>40.957940825261623</v>
      </c>
      <c r="HA56" s="14">
        <f t="shared" si="65"/>
        <v>41.452934067409267</v>
      </c>
      <c r="HB56" s="14">
        <f t="shared" si="65"/>
        <v>41.960038058990996</v>
      </c>
      <c r="HC56" s="14">
        <f t="shared" si="65"/>
        <v>42.479702765927705</v>
      </c>
      <c r="HD56" s="14">
        <f t="shared" ref="HD56:IR56" si="66">(HD54/HD53)*9.8*$D$50</f>
        <v>43.012400724536249</v>
      </c>
      <c r="HE56" s="14">
        <f t="shared" si="66"/>
        <v>43.558628474671451</v>
      </c>
      <c r="HF56" s="14">
        <f t="shared" si="66"/>
        <v>44.118908103472421</v>
      </c>
      <c r="HG56" s="14">
        <f t="shared" si="66"/>
        <v>44.693788909801135</v>
      </c>
      <c r="HH56" s="14">
        <f t="shared" si="66"/>
        <v>45.28384920052757</v>
      </c>
      <c r="HI56" s="14">
        <f t="shared" si="66"/>
        <v>45.889698231008815</v>
      </c>
      <c r="HJ56" s="14">
        <f t="shared" si="66"/>
        <v>46.511978303449787</v>
      </c>
      <c r="HK56" s="14">
        <f t="shared" si="66"/>
        <v>47.151367038337582</v>
      </c>
      <c r="HL56" s="14">
        <f t="shared" si="66"/>
        <v>47.808579835836476</v>
      </c>
      <c r="HM56" s="14">
        <f t="shared" si="66"/>
        <v>48.484372545939387</v>
      </c>
      <c r="HN56" s="14">
        <f t="shared" si="66"/>
        <v>49.17954436832818</v>
      </c>
      <c r="HO56" s="14">
        <f t="shared" si="66"/>
        <v>49.894941005333102</v>
      </c>
      <c r="HP56" s="14">
        <f t="shared" si="66"/>
        <v>50.63145809414398</v>
      </c>
      <c r="HQ56" s="14">
        <f t="shared" si="66"/>
        <v>51.390044947560462</v>
      </c>
      <c r="HR56" s="14">
        <f t="shared" si="66"/>
        <v>52.17170863613245</v>
      </c>
      <c r="HS56" s="14">
        <f t="shared" si="66"/>
        <v>52.977518448600577</v>
      </c>
      <c r="HT56" s="14">
        <f t="shared" si="66"/>
        <v>53.808610772179797</v>
      </c>
      <c r="HU56" s="14">
        <f t="shared" si="66"/>
        <v>54.666194439524595</v>
      </c>
      <c r="HV56" s="14">
        <f t="shared" si="66"/>
        <v>55.551556595284389</v>
      </c>
      <c r="HW56" s="14">
        <f t="shared" si="66"/>
        <v>56.466069142124603</v>
      </c>
      <c r="HX56" s="14">
        <f t="shared" si="66"/>
        <v>57.411195834107332</v>
      </c>
      <c r="HY56" s="14">
        <f t="shared" si="66"/>
        <v>58.388500094570638</v>
      </c>
      <c r="HZ56" s="14">
        <f t="shared" si="66"/>
        <v>59.399653646333448</v>
      </c>
      <c r="IA56" s="14">
        <f t="shared" si="66"/>
        <v>60.446446054434062</v>
      </c>
      <c r="IB56" s="14">
        <f t="shared" si="66"/>
        <v>61.530795295992576</v>
      </c>
      <c r="IC56" s="14">
        <f t="shared" si="66"/>
        <v>62.654759488531461</v>
      </c>
      <c r="ID56" s="14">
        <f t="shared" si="66"/>
        <v>63.820549927639959</v>
      </c>
      <c r="IE56" s="14">
        <f t="shared" si="66"/>
        <v>65.030545607751066</v>
      </c>
      <c r="IF56" s="14">
        <f t="shared" si="66"/>
        <v>66.287309426668287</v>
      </c>
      <c r="IG56" s="14">
        <f t="shared" si="66"/>
        <v>67.593606306107745</v>
      </c>
      <c r="IH56" s="14">
        <f t="shared" si="66"/>
        <v>68.95242349787668</v>
      </c>
      <c r="II56" s="14">
        <f t="shared" si="66"/>
        <v>70.366993389558644</v>
      </c>
      <c r="IJ56" s="14">
        <f t="shared" si="66"/>
        <v>71.840819176167955</v>
      </c>
      <c r="IK56" s="14">
        <f t="shared" si="66"/>
        <v>73.377703826953521</v>
      </c>
      <c r="IL56" s="14">
        <f t="shared" si="66"/>
        <v>74.98178285158933</v>
      </c>
      <c r="IM56" s="14">
        <f t="shared" si="66"/>
        <v>76.657561460142304</v>
      </c>
      <c r="IN56" s="14">
        <f t="shared" si="66"/>
        <v>78.409956819911855</v>
      </c>
      <c r="IO56" s="14">
        <f t="shared" si="66"/>
        <v>80.244346243824467</v>
      </c>
      <c r="IP56" s="14">
        <f t="shared" si="66"/>
        <v>82.166622305028625</v>
      </c>
      <c r="IQ56" s="14">
        <f t="shared" si="66"/>
        <v>3.6557423754856463E-11</v>
      </c>
      <c r="IR56" s="14">
        <f t="shared" si="66"/>
        <v>0</v>
      </c>
      <c r="IS56" s="14"/>
      <c r="IT56" s="14"/>
      <c r="IU56" s="14"/>
    </row>
    <row r="57" spans="3:255" hidden="1" x14ac:dyDescent="0.25">
      <c r="C57" s="60"/>
      <c r="D57" s="60"/>
      <c r="E57" s="60"/>
      <c r="F57" s="60"/>
      <c r="G57" s="60"/>
      <c r="H57" s="60"/>
      <c r="I57" s="60" t="s">
        <v>46</v>
      </c>
      <c r="J57" s="61">
        <f>IF(D47=0,J7*J8/(J8+1)," ")</f>
        <v>42857.142857142855</v>
      </c>
      <c r="P57" s="12" t="s">
        <v>40</v>
      </c>
      <c r="Q57" s="2"/>
      <c r="R57" s="2"/>
      <c r="S57" s="14">
        <f>SUM($Q$56:S56)</f>
        <v>12.575874852324112</v>
      </c>
      <c r="T57" s="14">
        <f>SUM($Q$56:T56)</f>
        <v>25.19802801910663</v>
      </c>
      <c r="U57" s="14">
        <f>SUM($Q$56:U56)</f>
        <v>37.866801360100595</v>
      </c>
      <c r="V57" s="14">
        <f>SUM($Q$56:V56)</f>
        <v>50.582540537099398</v>
      </c>
      <c r="W57" s="14">
        <f>SUM($Q$56:W56)</f>
        <v>63.345595070526443</v>
      </c>
      <c r="X57" s="14">
        <f>SUM($Q$56:X56)</f>
        <v>76.15631839708162</v>
      </c>
      <c r="Y57" s="14">
        <f>SUM($Q$56:Y56)</f>
        <v>89.015067928468298</v>
      </c>
      <c r="Z57" s="14">
        <f>SUM($Q$56:Z56)</f>
        <v>101.92220511122532</v>
      </c>
      <c r="AA57" s="14">
        <f>SUM($Q$56:AA56)</f>
        <v>114.878095487689</v>
      </c>
      <c r="AB57" s="14">
        <f>SUM($Q$56:AB56)</f>
        <v>127.88310875811069</v>
      </c>
      <c r="AC57" s="14">
        <f>SUM($Q$56:AC56)</f>
        <v>140.93761884395667</v>
      </c>
      <c r="AD57" s="14">
        <f>SUM($Q$56:AD56)</f>
        <v>154.04200395241699</v>
      </c>
      <c r="AE57" s="14">
        <f>SUM($Q$56:AE56)</f>
        <v>167.19664664215151</v>
      </c>
      <c r="AF57" s="14">
        <f>SUM($Q$56:AF56)</f>
        <v>180.40193389030139</v>
      </c>
      <c r="AG57" s="14">
        <f>SUM($Q$56:AG56)</f>
        <v>193.65825716079564</v>
      </c>
      <c r="AH57" s="14">
        <f>SUM($Q$56:AH56)</f>
        <v>206.96601247398269</v>
      </c>
      <c r="AI57" s="14">
        <f>SUM($Q$56:AI56)</f>
        <v>220.32560047761794</v>
      </c>
      <c r="AJ57" s="14">
        <f>SUM($Q$56:AJ56)</f>
        <v>233.73742651923934</v>
      </c>
      <c r="AK57" s="14">
        <f>SUM($Q$56:AK56)</f>
        <v>247.20190071996336</v>
      </c>
      <c r="AL57" s="14">
        <f>SUM($Q$56:AL56)</f>
        <v>260.71943804973523</v>
      </c>
      <c r="AM57" s="14">
        <f>SUM($Q$56:AM56)</f>
        <v>274.29045840406764</v>
      </c>
      <c r="AN57" s="14">
        <f>SUM($Q$56:AN56)</f>
        <v>287.9153866823039</v>
      </c>
      <c r="AO57" s="14">
        <f>SUM($Q$56:AO56)</f>
        <v>301.59465286744148</v>
      </c>
      <c r="AP57" s="14">
        <f>SUM($Q$56:AP56)</f>
        <v>315.32869210755359</v>
      </c>
      <c r="AQ57" s="14">
        <f>SUM($Q$56:AQ56)</f>
        <v>329.11794479884765</v>
      </c>
      <c r="AR57" s="14">
        <f>SUM($Q$56:AR56)</f>
        <v>342.96285667039984</v>
      </c>
      <c r="AS57" s="14">
        <f>SUM($Q$56:AS56)</f>
        <v>356.86387887060698</v>
      </c>
      <c r="AT57" s="14">
        <f>SUM($Q$56:AT56)</f>
        <v>370.82146805539696</v>
      </c>
      <c r="AU57" s="14">
        <f>SUM($Q$56:AU56)</f>
        <v>384.83608647824161</v>
      </c>
      <c r="AV57" s="14">
        <f>SUM($Q$56:AV56)</f>
        <v>398.90820208201603</v>
      </c>
      <c r="AW57" s="14">
        <f>SUM($Q$56:AW56)</f>
        <v>413.03828859274972</v>
      </c>
      <c r="AX57" s="14">
        <f>SUM($Q$56:AX56)</f>
        <v>427.22682561531713</v>
      </c>
      <c r="AY57" s="14">
        <f>SUM($Q$56:AY56)</f>
        <v>441.47429873111531</v>
      </c>
      <c r="AZ57" s="14">
        <f>SUM($Q$56:AZ56)</f>
        <v>455.78119959777888</v>
      </c>
      <c r="BA57" s="14">
        <f>SUM($Q$56:BA56)</f>
        <v>470.14802605098311</v>
      </c>
      <c r="BB57" s="14">
        <f>SUM($Q$56:BB56)</f>
        <v>484.57528220838833</v>
      </c>
      <c r="BC57" s="14">
        <f>SUM($Q$56:BC56)</f>
        <v>499.0634785757793</v>
      </c>
      <c r="BD57" s="14">
        <f>SUM($Q$56:BD56)</f>
        <v>513.6131321554559</v>
      </c>
      <c r="BE57" s="14">
        <f>SUM($Q$56:BE56)</f>
        <v>528.22476655693265</v>
      </c>
      <c r="BF57" s="14">
        <f>SUM($Q$56:BF56)</f>
        <v>542.89891211000577</v>
      </c>
      <c r="BG57" s="14">
        <f>SUM($Q$56:BG56)</f>
        <v>557.63610598024968</v>
      </c>
      <c r="BH57" s="14">
        <f>SUM($Q$56:BH56)</f>
        <v>572.43689228700521</v>
      </c>
      <c r="BI57" s="14">
        <f>SUM($Q$56:BI56)</f>
        <v>587.30182222392432</v>
      </c>
      <c r="BJ57" s="14">
        <f>SUM($Q$56:BJ56)</f>
        <v>602.23145418213869</v>
      </c>
      <c r="BK57" s="14">
        <f>SUM($Q$56:BK56)</f>
        <v>617.22635387612024</v>
      </c>
      <c r="BL57" s="14">
        <f>SUM($Q$56:BL56)</f>
        <v>632.28709447230506</v>
      </c>
      <c r="BM57" s="14">
        <f>SUM($Q$56:BM56)</f>
        <v>647.41425672055311</v>
      </c>
      <c r="BN57" s="14">
        <f>SUM($Q$56:BN56)</f>
        <v>662.60842908852078</v>
      </c>
      <c r="BO57" s="14">
        <f>SUM($Q$56:BO56)</f>
        <v>677.87020789902158</v>
      </c>
      <c r="BP57" s="14">
        <f>SUM($Q$56:BP56)</f>
        <v>693.20019747045717</v>
      </c>
      <c r="BQ57" s="14">
        <f>SUM($Q$56:BQ56)</f>
        <v>708.59901026040075</v>
      </c>
      <c r="BR57" s="14">
        <f>SUM($Q$56:BR56)</f>
        <v>724.06726701241757</v>
      </c>
      <c r="BS57" s="14">
        <f>SUM($Q$56:BS56)</f>
        <v>739.6055969062113</v>
      </c>
      <c r="BT57" s="14">
        <f>SUM($Q$56:BT56)</f>
        <v>755.2146377111867</v>
      </c>
      <c r="BU57" s="14">
        <f>SUM($Q$56:BU56)</f>
        <v>770.89503594352266</v>
      </c>
      <c r="BV57" s="14">
        <f>SUM($Q$56:BV56)</f>
        <v>786.64744702685164</v>
      </c>
      <c r="BW57" s="14">
        <f>SUM($Q$56:BW56)</f>
        <v>802.47253545664603</v>
      </c>
      <c r="BX57" s="14">
        <f>SUM($Q$56:BX56)</f>
        <v>818.37097496841398</v>
      </c>
      <c r="BY57" s="14">
        <f>SUM($Q$56:BY56)</f>
        <v>834.34344870981192</v>
      </c>
      <c r="BZ57" s="14">
        <f>SUM($Q$56:BZ56)</f>
        <v>850.39064941678282</v>
      </c>
      <c r="CA57" s="14">
        <f>SUM($Q$56:CA56)</f>
        <v>866.513279593834</v>
      </c>
      <c r="CB57" s="14">
        <f>SUM($Q$56:CB56)</f>
        <v>882.7120516985724</v>
      </c>
      <c r="CC57" s="14">
        <f>SUM($Q$56:CC56)</f>
        <v>898.98768833061752</v>
      </c>
      <c r="CD57" s="14">
        <f>SUM($Q$56:CD56)</f>
        <v>915.34092242501799</v>
      </c>
      <c r="CE57" s="14">
        <f>SUM($Q$56:CE56)</f>
        <v>931.77249745030133</v>
      </c>
      <c r="CF57" s="14">
        <f>SUM($Q$56:CF56)</f>
        <v>948.28316761128963</v>
      </c>
      <c r="CG57" s="14">
        <f>SUM($Q$56:CG56)</f>
        <v>964.87369805682079</v>
      </c>
      <c r="CH57" s="14">
        <f>SUM($Q$56:CH56)</f>
        <v>981.54486509251763</v>
      </c>
      <c r="CI57" s="14">
        <f>SUM($Q$56:CI56)</f>
        <v>998.29745639875296</v>
      </c>
      <c r="CJ57" s="14">
        <f>SUM($Q$56:CJ56)</f>
        <v>1015.1322712539636</v>
      </c>
      <c r="CK57" s="14">
        <f>SUM($Q$56:CK56)</f>
        <v>1032.050120763472</v>
      </c>
      <c r="CL57" s="14">
        <f>SUM($Q$56:CL56)</f>
        <v>1049.051828093978</v>
      </c>
      <c r="CM57" s="14">
        <f>SUM($Q$56:CM56)</f>
        <v>1066.1382287138927</v>
      </c>
      <c r="CN57" s="14">
        <f>SUM($Q$56:CN56)</f>
        <v>1083.3101706396867</v>
      </c>
      <c r="CO57" s="14">
        <f>SUM($Q$56:CO56)</f>
        <v>1100.5685146884371</v>
      </c>
      <c r="CP57" s="14">
        <f>SUM($Q$56:CP56)</f>
        <v>1117.9141347367597</v>
      </c>
      <c r="CQ57" s="14">
        <f>SUM($Q$56:CQ56)</f>
        <v>1135.347917986322</v>
      </c>
      <c r="CR57" s="14">
        <f>SUM($Q$56:CR56)</f>
        <v>1152.8707652361375</v>
      </c>
      <c r="CS57" s="14">
        <f>SUM($Q$56:CS56)</f>
        <v>1170.483591161852</v>
      </c>
      <c r="CT57" s="14">
        <f>SUM($Q$56:CT56)</f>
        <v>1188.1873246022374</v>
      </c>
      <c r="CU57" s="14">
        <f>SUM($Q$56:CU56)</f>
        <v>1205.9829088531164</v>
      </c>
      <c r="CV57" s="14">
        <f>SUM($Q$56:CV56)</f>
        <v>1223.8713019689535</v>
      </c>
      <c r="CW57" s="14">
        <f>SUM($Q$56:CW56)</f>
        <v>1241.8534770723495</v>
      </c>
      <c r="CX57" s="14">
        <f>SUM($Q$56:CX56)</f>
        <v>1259.9304226716936</v>
      </c>
      <c r="CY57" s="14">
        <f>SUM($Q$56:CY56)</f>
        <v>1278.1031429872289</v>
      </c>
      <c r="CZ57" s="14">
        <f>SUM($Q$56:CZ56)</f>
        <v>1296.3726582858026</v>
      </c>
      <c r="DA57" s="14">
        <f>SUM($Q$56:DA56)</f>
        <v>1314.740005224578</v>
      </c>
      <c r="DB57" s="14">
        <f>SUM($Q$56:DB56)</f>
        <v>1333.206237204</v>
      </c>
      <c r="DC57" s="14">
        <f>SUM($Q$56:DC56)</f>
        <v>1351.7724247303124</v>
      </c>
      <c r="DD57" s="14">
        <f>SUM($Q$56:DD56)</f>
        <v>1370.4396557879406</v>
      </c>
      <c r="DE57" s="14">
        <f>SUM($Q$56:DE56)</f>
        <v>1389.2090362220622</v>
      </c>
      <c r="DF57" s="14">
        <f>SUM($Q$56:DF56)</f>
        <v>1408.0816901317032</v>
      </c>
      <c r="DG57" s="14">
        <f>SUM($Q$56:DG56)</f>
        <v>1427.0587602737085</v>
      </c>
      <c r="DH57" s="14">
        <f>SUM($Q$56:DH56)</f>
        <v>1446.141408477949</v>
      </c>
      <c r="DI57" s="14">
        <f>SUM($Q$56:DI56)</f>
        <v>1465.3308160741444</v>
      </c>
      <c r="DJ57" s="14">
        <f>SUM($Q$56:DJ56)</f>
        <v>1484.6281843306924</v>
      </c>
      <c r="DK57" s="14">
        <f>SUM($Q$56:DK56)</f>
        <v>1504.0347349059107</v>
      </c>
      <c r="DL57" s="14">
        <f>SUM($Q$56:DL56)</f>
        <v>1523.551710312119</v>
      </c>
      <c r="DM57" s="14">
        <f>SUM($Q$56:DM56)</f>
        <v>1543.1803743929988</v>
      </c>
      <c r="DN57" s="14">
        <f>SUM($Q$56:DN56)</f>
        <v>1562.9220128146908</v>
      </c>
      <c r="DO57" s="14">
        <f>SUM($Q$56:DO56)</f>
        <v>1582.7779335711066</v>
      </c>
      <c r="DP57" s="14">
        <f>SUM($Q$56:DP56)</f>
        <v>1602.7494675039525</v>
      </c>
      <c r="DQ57" s="14">
        <f>SUM($Q$56:DQ56)</f>
        <v>1622.8379688379798</v>
      </c>
      <c r="DR57" s="14">
        <f>SUM($Q$56:DR56)</f>
        <v>1643.0448157320034</v>
      </c>
      <c r="DS57" s="14">
        <f>SUM($Q$56:DS56)</f>
        <v>1663.3714108462457</v>
      </c>
      <c r="DT57" s="14">
        <f>SUM($Q$56:DT56)</f>
        <v>1683.8191819265926</v>
      </c>
      <c r="DU57" s="14">
        <f>SUM($Q$56:DU56)</f>
        <v>1704.3895824063686</v>
      </c>
      <c r="DV57" s="14">
        <f>SUM($Q$56:DV56)</f>
        <v>1725.0840920262651</v>
      </c>
      <c r="DW57" s="14">
        <f>SUM($Q$56:DW56)</f>
        <v>1745.9042174730851</v>
      </c>
      <c r="DX57" s="14">
        <f>SUM($Q$56:DX56)</f>
        <v>1766.8514930379895</v>
      </c>
      <c r="DY57" s="14">
        <f>SUM($Q$56:DY56)</f>
        <v>1787.9274812949702</v>
      </c>
      <c r="DZ57" s="14">
        <f>SUM($Q$56:DZ56)</f>
        <v>1809.133773800294</v>
      </c>
      <c r="EA57" s="14">
        <f>SUM($Q$56:EA56)</f>
        <v>1830.4719918137037</v>
      </c>
      <c r="EB57" s="14">
        <f>SUM($Q$56:EB56)</f>
        <v>1851.9437870421934</v>
      </c>
      <c r="EC57" s="14">
        <f>SUM($Q$56:EC56)</f>
        <v>1873.5508424072104</v>
      </c>
      <c r="ED57" s="14">
        <f>SUM($Q$56:ED56)</f>
        <v>1895.2948728361741</v>
      </c>
      <c r="EE57" s="14">
        <f>SUM($Q$56:EE56)</f>
        <v>1917.1776260792449</v>
      </c>
      <c r="EF57" s="14">
        <f>SUM($Q$56:EF56)</f>
        <v>1939.2008835523131</v>
      </c>
      <c r="EG57" s="14">
        <f>SUM($Q$56:EG56)</f>
        <v>1961.366461207228</v>
      </c>
      <c r="EH57" s="14">
        <f>SUM($Q$56:EH56)</f>
        <v>1983.6762104303252</v>
      </c>
      <c r="EI57" s="14">
        <f>SUM($Q$56:EI56)</f>
        <v>2006.1320189703702</v>
      </c>
      <c r="EJ57" s="14">
        <f>SUM($Q$56:EJ56)</f>
        <v>2028.7358118970742</v>
      </c>
      <c r="EK57" s="14">
        <f>SUM($Q$56:EK56)</f>
        <v>2051.4895525914058</v>
      </c>
      <c r="EL57" s="14">
        <f>SUM($Q$56:EL56)</f>
        <v>2074.3952437689672</v>
      </c>
      <c r="EM57" s="14">
        <f>SUM($Q$56:EM56)</f>
        <v>2097.4549285377725</v>
      </c>
      <c r="EN57" s="14">
        <f>SUM($Q$56:EN56)</f>
        <v>2120.6706914918223</v>
      </c>
      <c r="EO57" s="14">
        <f>SUM($Q$56:EO56)</f>
        <v>2144.0446598419394</v>
      </c>
      <c r="EP57" s="14">
        <f>SUM($Q$56:EP56)</f>
        <v>2167.5790045854019</v>
      </c>
      <c r="EQ57" s="14">
        <f>SUM($Q$56:EQ56)</f>
        <v>2191.2759417159768</v>
      </c>
      <c r="ER57" s="14">
        <f>SUM($Q$56:ER56)</f>
        <v>2215.1377334760446</v>
      </c>
      <c r="ES57" s="14">
        <f>SUM($Q$56:ES56)</f>
        <v>2239.1666896525835</v>
      </c>
      <c r="ET57" s="14">
        <f>SUM($Q$56:ET56)</f>
        <v>2263.3651689188687</v>
      </c>
      <c r="EU57" s="14">
        <f>SUM($Q$56:EU56)</f>
        <v>2287.7355802238339</v>
      </c>
      <c r="EV57" s="14">
        <f>SUM($Q$56:EV56)</f>
        <v>2312.2803842311487</v>
      </c>
      <c r="EW57" s="14">
        <f>SUM($Q$56:EW56)</f>
        <v>2337.0020948101505</v>
      </c>
      <c r="EX57" s="14">
        <f>SUM($Q$56:EX56)</f>
        <v>2361.9032805809015</v>
      </c>
      <c r="EY57" s="14">
        <f>SUM($Q$56:EY56)</f>
        <v>2386.9865665157354</v>
      </c>
      <c r="EZ57" s="14">
        <f>SUM($Q$56:EZ56)</f>
        <v>2412.2546355997983</v>
      </c>
      <c r="FA57" s="14">
        <f>SUM($Q$56:FA56)</f>
        <v>2437.710230553208</v>
      </c>
      <c r="FB57" s="14">
        <f>SUM($Q$56:FB56)</f>
        <v>2463.3561556175928</v>
      </c>
      <c r="FC57" s="14">
        <f>SUM($Q$56:FC56)</f>
        <v>2489.1952784099253</v>
      </c>
      <c r="FD57" s="14">
        <f>SUM($Q$56:FD56)</f>
        <v>2515.2305318467133</v>
      </c>
      <c r="FE57" s="14">
        <f>SUM($Q$56:FE56)</f>
        <v>2541.4649161417756</v>
      </c>
      <c r="FF57" s="14">
        <f>SUM($Q$56:FF56)</f>
        <v>2567.9015008810065</v>
      </c>
      <c r="FG57" s="14">
        <f>SUM($Q$56:FG56)</f>
        <v>2594.5434271777181</v>
      </c>
      <c r="FH57" s="14">
        <f>SUM($Q$56:FH56)</f>
        <v>2621.393909912344</v>
      </c>
      <c r="FI57" s="14">
        <f>SUM($Q$56:FI56)</f>
        <v>2648.4562400604987</v>
      </c>
      <c r="FJ57" s="14">
        <f>SUM($Q$56:FJ56)</f>
        <v>2675.7337871136042</v>
      </c>
      <c r="FK57" s="14">
        <f>SUM($Q$56:FK56)</f>
        <v>2703.230001596547</v>
      </c>
      <c r="FL57" s="14">
        <f>SUM($Q$56:FL56)</f>
        <v>2730.948417687056</v>
      </c>
      <c r="FM57" s="14">
        <f>SUM($Q$56:FM56)</f>
        <v>2758.8926559417855</v>
      </c>
      <c r="FN57" s="14">
        <f>SUM($Q$56:FN56)</f>
        <v>2787.0664261343563</v>
      </c>
      <c r="FO57" s="14">
        <f>SUM($Q$56:FO56)</f>
        <v>2815.4735302109179</v>
      </c>
      <c r="FP57" s="14">
        <f>SUM($Q$56:FP56)</f>
        <v>2844.117865369125</v>
      </c>
      <c r="FQ57" s="14">
        <f>SUM($Q$56:FQ56)</f>
        <v>2873.0034272667572</v>
      </c>
      <c r="FR57" s="14">
        <f>SUM($Q$56:FR56)</f>
        <v>2902.1343133665964</v>
      </c>
      <c r="FS57" s="14">
        <f>SUM($Q$56:FS56)</f>
        <v>2931.5147264245575</v>
      </c>
      <c r="FT57" s="14">
        <f>SUM($Q$56:FT56)</f>
        <v>2961.1489781285027</v>
      </c>
      <c r="FU57" s="14">
        <f>SUM($Q$56:FU56)</f>
        <v>2991.0414928956179</v>
      </c>
      <c r="FV57" s="14">
        <f>SUM($Q$56:FV56)</f>
        <v>3021.1968118367136</v>
      </c>
      <c r="FW57" s="14">
        <f>SUM($Q$56:FW56)</f>
        <v>3051.6195968963366</v>
      </c>
      <c r="FX57" s="14">
        <f>SUM($Q$56:FX56)</f>
        <v>3082.3146351781302</v>
      </c>
      <c r="FY57" s="14">
        <f>SUM($Q$56:FY56)</f>
        <v>3113.2868434654783</v>
      </c>
      <c r="FZ57" s="14">
        <f>SUM($Q$56:FZ56)</f>
        <v>3144.5412729481145</v>
      </c>
      <c r="GA57" s="14">
        <f>SUM($Q$56:GA56)</f>
        <v>3176.0831141660565</v>
      </c>
      <c r="GB57" s="14">
        <f>SUM($Q$56:GB56)</f>
        <v>3207.9177021829687</v>
      </c>
      <c r="GC57" s="14">
        <f>SUM($Q$56:GC56)</f>
        <v>3240.0505220018504</v>
      </c>
      <c r="GD57" s="14">
        <f>SUM($Q$56:GD56)</f>
        <v>3272.4872142367981</v>
      </c>
      <c r="GE57" s="14">
        <f>SUM($Q$56:GE56)</f>
        <v>3305.2335810555101</v>
      </c>
      <c r="GF57" s="14">
        <f>SUM($Q$56:GF56)</f>
        <v>3338.2955924081925</v>
      </c>
      <c r="GG57" s="14">
        <f>SUM($Q$56:GG56)</f>
        <v>3371.6793925595925</v>
      </c>
      <c r="GH57" s="14">
        <f>SUM($Q$56:GH56)</f>
        <v>3405.3913069420319</v>
      </c>
      <c r="GI57" s="14">
        <f>SUM($Q$56:GI56)</f>
        <v>3439.4378493485606</v>
      </c>
      <c r="GJ57" s="14">
        <f>SUM($Q$56:GJ56)</f>
        <v>3473.8257294866912</v>
      </c>
      <c r="GK57" s="14">
        <f>SUM($Q$56:GK56)</f>
        <v>3508.5618609146195</v>
      </c>
      <c r="GL57" s="14">
        <f>SUM($Q$56:GL56)</f>
        <v>3543.6533693834153</v>
      </c>
      <c r="GM57" s="14">
        <f>SUM($Q$56:GM56)</f>
        <v>3579.1076016103589</v>
      </c>
      <c r="GN57" s="14">
        <f>SUM($Q$56:GN56)</f>
        <v>3614.9321345104399</v>
      </c>
      <c r="GO57" s="14">
        <f>SUM($Q$56:GO56)</f>
        <v>3651.1347849150366</v>
      </c>
      <c r="GP57" s="14">
        <f>SUM($Q$56:GP56)</f>
        <v>3687.7236198089558</v>
      </c>
      <c r="GQ57" s="14">
        <f>SUM($Q$56:GQ56)</f>
        <v>3724.7069671193663</v>
      </c>
      <c r="GR57" s="14">
        <f>SUM($Q$56:GR56)</f>
        <v>3762.0934270927219</v>
      </c>
      <c r="GS57" s="14">
        <f>SUM($Q$56:GS56)</f>
        <v>3799.8918842985499</v>
      </c>
      <c r="GT57" s="14">
        <f>SUM($Q$56:GT56)</f>
        <v>3838.1115203020163</v>
      </c>
      <c r="GU57" s="14">
        <f>SUM($Q$56:GU56)</f>
        <v>3876.7618270504822</v>
      </c>
      <c r="GV57" s="14">
        <f>SUM($Q$56:GV56)</f>
        <v>3915.8526210228765</v>
      </c>
      <c r="GW57" s="14">
        <f>SUM($Q$56:GW56)</f>
        <v>3955.3940581946449</v>
      </c>
      <c r="GX57" s="14">
        <f>SUM($Q$56:GX56)</f>
        <v>3995.3966498753493</v>
      </c>
      <c r="GY57" s="14">
        <f>SUM($Q$56:GY56)</f>
        <v>4035.8712794806984</v>
      </c>
      <c r="GZ57" s="14">
        <f>SUM($Q$56:GZ56)</f>
        <v>4076.82922030596</v>
      </c>
      <c r="HA57" s="14">
        <f>SUM($Q$56:HA56)</f>
        <v>4118.2821543733689</v>
      </c>
      <c r="HB57" s="14">
        <f>SUM($Q$56:HB56)</f>
        <v>4160.2421924323598</v>
      </c>
      <c r="HC57" s="14">
        <f>SUM($Q$56:HC56)</f>
        <v>4202.7218951982877</v>
      </c>
      <c r="HD57" s="14">
        <f>SUM($Q$56:HD56)</f>
        <v>4245.7342959228235</v>
      </c>
      <c r="HE57" s="14">
        <f>SUM($Q$56:HE56)</f>
        <v>4289.292924397495</v>
      </c>
      <c r="HF57" s="14">
        <f>SUM($Q$56:HF56)</f>
        <v>4333.4118325009676</v>
      </c>
      <c r="HG57" s="14">
        <f>SUM($Q$56:HG56)</f>
        <v>4378.1056214107684</v>
      </c>
      <c r="HH57" s="14">
        <f>SUM($Q$56:HH56)</f>
        <v>4423.389470611296</v>
      </c>
      <c r="HI57" s="14">
        <f>SUM($Q$56:HI56)</f>
        <v>4469.2791688423049</v>
      </c>
      <c r="HJ57" s="14">
        <f>SUM($Q$56:HJ56)</f>
        <v>4515.7911471457546</v>
      </c>
      <c r="HK57" s="14">
        <f>SUM($Q$56:HK56)</f>
        <v>4562.942514184092</v>
      </c>
      <c r="HL57" s="14">
        <f>SUM($Q$56:HL56)</f>
        <v>4610.7510940199281</v>
      </c>
      <c r="HM57" s="14">
        <f>SUM($Q$56:HM56)</f>
        <v>4659.2354665658677</v>
      </c>
      <c r="HN57" s="14">
        <f>SUM($Q$56:HN56)</f>
        <v>4708.4150109341963</v>
      </c>
      <c r="HO57" s="14">
        <f>SUM($Q$56:HO56)</f>
        <v>4758.3099519395291</v>
      </c>
      <c r="HP57" s="14">
        <f>SUM($Q$56:HP56)</f>
        <v>4808.9414100336735</v>
      </c>
      <c r="HQ57" s="14">
        <f>SUM($Q$56:HQ56)</f>
        <v>4860.3314549812339</v>
      </c>
      <c r="HR57" s="14">
        <f>SUM($Q$56:HR56)</f>
        <v>4912.5031636173662</v>
      </c>
      <c r="HS57" s="14">
        <f>SUM($Q$56:HS56)</f>
        <v>4965.4806820659669</v>
      </c>
      <c r="HT57" s="14">
        <f>SUM($Q$56:HT56)</f>
        <v>5019.289292838147</v>
      </c>
      <c r="HU57" s="14">
        <f>SUM($Q$56:HU56)</f>
        <v>5073.9554872776716</v>
      </c>
      <c r="HV57" s="14">
        <f>SUM($Q$56:HV56)</f>
        <v>5129.5070438729563</v>
      </c>
      <c r="HW57" s="14">
        <f>SUM($Q$56:HW56)</f>
        <v>5185.9731130150813</v>
      </c>
      <c r="HX57" s="14">
        <f>SUM($Q$56:HX56)</f>
        <v>5243.3843088491885</v>
      </c>
      <c r="HY57" s="14">
        <f>SUM($Q$56:HY56)</f>
        <v>5301.7728089437587</v>
      </c>
      <c r="HZ57" s="14">
        <f>SUM($Q$56:HZ56)</f>
        <v>5361.1724625900924</v>
      </c>
      <c r="IA57" s="14">
        <f>SUM($Q$56:IA56)</f>
        <v>5421.6189086445265</v>
      </c>
      <c r="IB57" s="14">
        <f>SUM($Q$56:IB56)</f>
        <v>5483.1497039405194</v>
      </c>
      <c r="IC57" s="14">
        <f>SUM($Q$56:IC56)</f>
        <v>5545.8044634290509</v>
      </c>
      <c r="ID57" s="14">
        <f>SUM($Q$56:ID56)</f>
        <v>5609.6250133566909</v>
      </c>
      <c r="IE57" s="14">
        <f>SUM($Q$56:IE56)</f>
        <v>5674.6555589644422</v>
      </c>
      <c r="IF57" s="14">
        <f>SUM($Q$56:IF56)</f>
        <v>5740.9428683911101</v>
      </c>
      <c r="IG57" s="14">
        <f>SUM($Q$56:IG56)</f>
        <v>5808.5364746972182</v>
      </c>
      <c r="IH57" s="14">
        <f>SUM($Q$56:IH56)</f>
        <v>5877.4888981950953</v>
      </c>
      <c r="II57" s="14">
        <f>SUM($Q$56:II56)</f>
        <v>5947.8558915846543</v>
      </c>
      <c r="IJ57" s="14">
        <f>SUM($Q$56:IJ56)</f>
        <v>6019.6967107608225</v>
      </c>
      <c r="IK57" s="14">
        <f>SUM($Q$56:IK56)</f>
        <v>6093.0744145877761</v>
      </c>
      <c r="IL57" s="14">
        <f>SUM($Q$56:IL56)</f>
        <v>6168.0561974393659</v>
      </c>
      <c r="IM57" s="14">
        <f>SUM($Q$56:IM56)</f>
        <v>6244.7137588995083</v>
      </c>
      <c r="IN57" s="14">
        <f>SUM($Q$56:IN56)</f>
        <v>6323.12371571942</v>
      </c>
      <c r="IO57" s="14">
        <f>SUM($Q$56:IO56)</f>
        <v>6403.3680619632441</v>
      </c>
      <c r="IP57" s="14">
        <f>SUM($Q$56:IP56)</f>
        <v>6485.5346842682729</v>
      </c>
      <c r="IQ57" s="14">
        <f>SUM($Q$56:IQ56)</f>
        <v>6485.5346842683093</v>
      </c>
      <c r="IR57" s="14">
        <f>SUM($Q$56:IR56)</f>
        <v>6485.5346842683093</v>
      </c>
      <c r="IS57" s="14"/>
      <c r="IT57" s="14"/>
      <c r="IU57" s="14"/>
    </row>
    <row r="58" spans="3:255" hidden="1" x14ac:dyDescent="0.25">
      <c r="C58" s="60" t="s">
        <v>16</v>
      </c>
      <c r="D58" s="61">
        <f>IF(D47=0,D52/(D56/G7)," ")</f>
        <v>210</v>
      </c>
      <c r="E58" s="60"/>
      <c r="F58" s="60"/>
      <c r="G58" s="60"/>
      <c r="H58" s="60"/>
      <c r="I58" s="60" t="s">
        <v>43</v>
      </c>
      <c r="J58" s="61">
        <f>IF(D47=0,J57*(G6-1)/G6," ")</f>
        <v>38571.428571428565</v>
      </c>
      <c r="P58" s="12" t="s">
        <v>50</v>
      </c>
      <c r="Q58" s="2"/>
      <c r="R58" s="2"/>
      <c r="S58" s="14">
        <f>S57*3600/1000</f>
        <v>45.273149468366803</v>
      </c>
      <c r="T58" s="14">
        <f t="shared" ref="T58:CE58" si="67">T57*3600/1000</f>
        <v>90.712900868783862</v>
      </c>
      <c r="U58" s="14">
        <f t="shared" si="67"/>
        <v>136.32048489636216</v>
      </c>
      <c r="V58" s="14">
        <f t="shared" si="67"/>
        <v>182.09714593355781</v>
      </c>
      <c r="W58" s="14">
        <f t="shared" si="67"/>
        <v>228.04414225389522</v>
      </c>
      <c r="X58" s="14">
        <f t="shared" si="67"/>
        <v>274.16274622949379</v>
      </c>
      <c r="Y58" s="14">
        <f t="shared" si="67"/>
        <v>320.45424454248587</v>
      </c>
      <c r="Z58" s="14">
        <f t="shared" si="67"/>
        <v>366.91993840041118</v>
      </c>
      <c r="AA58" s="14">
        <f t="shared" si="67"/>
        <v>413.56114375568035</v>
      </c>
      <c r="AB58" s="14">
        <f t="shared" si="67"/>
        <v>460.37919152919847</v>
      </c>
      <c r="AC58" s="14">
        <f t="shared" si="67"/>
        <v>507.37542783824404</v>
      </c>
      <c r="AD58" s="14">
        <f t="shared" si="67"/>
        <v>554.55121422870116</v>
      </c>
      <c r="AE58" s="14">
        <f t="shared" si="67"/>
        <v>601.90792791174533</v>
      </c>
      <c r="AF58" s="14">
        <f t="shared" si="67"/>
        <v>649.44696200508497</v>
      </c>
      <c r="AG58" s="14">
        <f t="shared" si="67"/>
        <v>697.1697257788644</v>
      </c>
      <c r="AH58" s="14">
        <f t="shared" si="67"/>
        <v>745.0776449063377</v>
      </c>
      <c r="AI58" s="14">
        <f t="shared" si="67"/>
        <v>793.17216171942448</v>
      </c>
      <c r="AJ58" s="14">
        <f t="shared" si="67"/>
        <v>841.45473546926166</v>
      </c>
      <c r="AK58" s="14">
        <f t="shared" si="67"/>
        <v>889.92684259186808</v>
      </c>
      <c r="AL58" s="14">
        <f t="shared" si="67"/>
        <v>938.58997697904681</v>
      </c>
      <c r="AM58" s="14">
        <f t="shared" si="67"/>
        <v>987.44565025464351</v>
      </c>
      <c r="AN58" s="14">
        <f t="shared" si="67"/>
        <v>1036.4953920562941</v>
      </c>
      <c r="AO58" s="14">
        <f t="shared" si="67"/>
        <v>1085.7407503227894</v>
      </c>
      <c r="AP58" s="14">
        <f t="shared" si="67"/>
        <v>1135.183291587193</v>
      </c>
      <c r="AQ58" s="14">
        <f t="shared" si="67"/>
        <v>1184.8246012758516</v>
      </c>
      <c r="AR58" s="14">
        <f t="shared" si="67"/>
        <v>1234.6662840134395</v>
      </c>
      <c r="AS58" s="14">
        <f t="shared" si="67"/>
        <v>1284.7099639341852</v>
      </c>
      <c r="AT58" s="14">
        <f t="shared" si="67"/>
        <v>1334.957284999429</v>
      </c>
      <c r="AU58" s="14">
        <f t="shared" si="67"/>
        <v>1385.4099113216698</v>
      </c>
      <c r="AV58" s="14">
        <f t="shared" si="67"/>
        <v>1436.0695274952577</v>
      </c>
      <c r="AW58" s="14">
        <f t="shared" si="67"/>
        <v>1486.937838933899</v>
      </c>
      <c r="AX58" s="14">
        <f t="shared" si="67"/>
        <v>1538.0165722151417</v>
      </c>
      <c r="AY58" s="14">
        <f t="shared" si="67"/>
        <v>1589.3074754320151</v>
      </c>
      <c r="AZ58" s="14">
        <f t="shared" si="67"/>
        <v>1640.8123185520039</v>
      </c>
      <c r="BA58" s="14">
        <f t="shared" si="67"/>
        <v>1692.5328937835391</v>
      </c>
      <c r="BB58" s="14">
        <f t="shared" si="67"/>
        <v>1744.4710159501981</v>
      </c>
      <c r="BC58" s="14">
        <f t="shared" si="67"/>
        <v>1796.6285228728057</v>
      </c>
      <c r="BD58" s="14">
        <f t="shared" si="67"/>
        <v>1849.0072757596413</v>
      </c>
      <c r="BE58" s="14">
        <f t="shared" si="67"/>
        <v>1901.6091596049575</v>
      </c>
      <c r="BF58" s="14">
        <f t="shared" si="67"/>
        <v>1954.4360835960208</v>
      </c>
      <c r="BG58" s="14">
        <f t="shared" si="67"/>
        <v>2007.4899815288989</v>
      </c>
      <c r="BH58" s="14">
        <f t="shared" si="67"/>
        <v>2060.7728122332187</v>
      </c>
      <c r="BI58" s="14">
        <f t="shared" si="67"/>
        <v>2114.2865600061277</v>
      </c>
      <c r="BJ58" s="14">
        <f t="shared" si="67"/>
        <v>2168.0332350556996</v>
      </c>
      <c r="BK58" s="14">
        <f t="shared" si="67"/>
        <v>2222.0148739540332</v>
      </c>
      <c r="BL58" s="14">
        <f t="shared" si="67"/>
        <v>2276.2335401002983</v>
      </c>
      <c r="BM58" s="14">
        <f t="shared" si="67"/>
        <v>2330.6913241939915</v>
      </c>
      <c r="BN58" s="14">
        <f t="shared" si="67"/>
        <v>2385.3903447186744</v>
      </c>
      <c r="BO58" s="14">
        <f t="shared" si="67"/>
        <v>2440.3327484364777</v>
      </c>
      <c r="BP58" s="14">
        <f t="shared" si="67"/>
        <v>2495.5207108936461</v>
      </c>
      <c r="BQ58" s="14">
        <f t="shared" si="67"/>
        <v>2550.9564369374425</v>
      </c>
      <c r="BR58" s="14">
        <f t="shared" si="67"/>
        <v>2606.6421612447034</v>
      </c>
      <c r="BS58" s="14">
        <f t="shared" si="67"/>
        <v>2662.5801488623606</v>
      </c>
      <c r="BT58" s="14">
        <f t="shared" si="67"/>
        <v>2718.7726957602722</v>
      </c>
      <c r="BU58" s="14">
        <f t="shared" si="67"/>
        <v>2775.2221293966818</v>
      </c>
      <c r="BV58" s="14">
        <f t="shared" si="67"/>
        <v>2831.9308092966658</v>
      </c>
      <c r="BW58" s="14">
        <f t="shared" si="67"/>
        <v>2888.9011276439255</v>
      </c>
      <c r="BX58" s="14">
        <f t="shared" si="67"/>
        <v>2946.1355098862905</v>
      </c>
      <c r="BY58" s="14">
        <f t="shared" si="67"/>
        <v>3003.6364153553227</v>
      </c>
      <c r="BZ58" s="14">
        <f t="shared" si="67"/>
        <v>3061.4063379004183</v>
      </c>
      <c r="CA58" s="14">
        <f t="shared" si="67"/>
        <v>3119.4478065378025</v>
      </c>
      <c r="CB58" s="14">
        <f t="shared" si="67"/>
        <v>3177.7633861148606</v>
      </c>
      <c r="CC58" s="14">
        <f t="shared" si="67"/>
        <v>3236.3556779902233</v>
      </c>
      <c r="CD58" s="14">
        <f t="shared" si="67"/>
        <v>3295.227320730065</v>
      </c>
      <c r="CE58" s="14">
        <f t="shared" si="67"/>
        <v>3354.3809908210851</v>
      </c>
      <c r="CF58" s="14">
        <f t="shared" ref="CF58:EQ58" si="68">CF57*3600/1000</f>
        <v>3413.8194034006428</v>
      </c>
      <c r="CG58" s="14">
        <f t="shared" si="68"/>
        <v>3473.5453130045548</v>
      </c>
      <c r="CH58" s="14">
        <f t="shared" si="68"/>
        <v>3533.5615143330633</v>
      </c>
      <c r="CI58" s="14">
        <f t="shared" si="68"/>
        <v>3593.8708430355109</v>
      </c>
      <c r="CJ58" s="14">
        <f t="shared" si="68"/>
        <v>3654.4761765142689</v>
      </c>
      <c r="CK58" s="14">
        <f t="shared" si="68"/>
        <v>3715.3804347484993</v>
      </c>
      <c r="CL58" s="14">
        <f t="shared" si="68"/>
        <v>3776.5865811383205</v>
      </c>
      <c r="CM58" s="14">
        <f t="shared" si="68"/>
        <v>3838.0976233700135</v>
      </c>
      <c r="CN58" s="14">
        <f t="shared" si="68"/>
        <v>3899.9166143028724</v>
      </c>
      <c r="CO58" s="14">
        <f t="shared" si="68"/>
        <v>3962.0466528783736</v>
      </c>
      <c r="CP58" s="14">
        <f t="shared" si="68"/>
        <v>4024.4908850523348</v>
      </c>
      <c r="CQ58" s="14">
        <f t="shared" si="68"/>
        <v>4087.2525047507593</v>
      </c>
      <c r="CR58" s="14">
        <f t="shared" si="68"/>
        <v>4150.3347548500951</v>
      </c>
      <c r="CS58" s="14">
        <f t="shared" si="68"/>
        <v>4213.7409281826667</v>
      </c>
      <c r="CT58" s="14">
        <f t="shared" si="68"/>
        <v>4277.4743685680542</v>
      </c>
      <c r="CU58" s="14">
        <f t="shared" si="68"/>
        <v>4341.5384718712194</v>
      </c>
      <c r="CV58" s="14">
        <f t="shared" si="68"/>
        <v>4405.9366870882322</v>
      </c>
      <c r="CW58" s="14">
        <f t="shared" si="68"/>
        <v>4470.672517460458</v>
      </c>
      <c r="CX58" s="14">
        <f t="shared" si="68"/>
        <v>4535.7495216180969</v>
      </c>
      <c r="CY58" s="14">
        <f t="shared" si="68"/>
        <v>4601.171314754024</v>
      </c>
      <c r="CZ58" s="14">
        <f t="shared" si="68"/>
        <v>4666.9415698288894</v>
      </c>
      <c r="DA58" s="14">
        <f t="shared" si="68"/>
        <v>4733.0640188084808</v>
      </c>
      <c r="DB58" s="14">
        <f t="shared" si="68"/>
        <v>4799.5424539344003</v>
      </c>
      <c r="DC58" s="14">
        <f t="shared" si="68"/>
        <v>4866.3807290291243</v>
      </c>
      <c r="DD58" s="14">
        <f t="shared" si="68"/>
        <v>4933.5827608365862</v>
      </c>
      <c r="DE58" s="14">
        <f t="shared" si="68"/>
        <v>5001.152530399424</v>
      </c>
      <c r="DF58" s="14">
        <f t="shared" si="68"/>
        <v>5069.0940844741317</v>
      </c>
      <c r="DG58" s="14">
        <f t="shared" si="68"/>
        <v>5137.4115369853507</v>
      </c>
      <c r="DH58" s="14">
        <f t="shared" si="68"/>
        <v>5206.1090705206161</v>
      </c>
      <c r="DI58" s="14">
        <f t="shared" si="68"/>
        <v>5275.1909378669197</v>
      </c>
      <c r="DJ58" s="14">
        <f t="shared" si="68"/>
        <v>5344.6614635904925</v>
      </c>
      <c r="DK58" s="14">
        <f t="shared" si="68"/>
        <v>5414.5250456612785</v>
      </c>
      <c r="DL58" s="14">
        <f t="shared" si="68"/>
        <v>5484.7861571236281</v>
      </c>
      <c r="DM58" s="14">
        <f t="shared" si="68"/>
        <v>5555.4493478147951</v>
      </c>
      <c r="DN58" s="14">
        <f t="shared" si="68"/>
        <v>5626.519246132887</v>
      </c>
      <c r="DO58" s="14">
        <f t="shared" si="68"/>
        <v>5698.0005608559841</v>
      </c>
      <c r="DP58" s="14">
        <f t="shared" si="68"/>
        <v>5769.8980830142291</v>
      </c>
      <c r="DQ58" s="14">
        <f t="shared" si="68"/>
        <v>5842.2166878167272</v>
      </c>
      <c r="DR58" s="14">
        <f t="shared" si="68"/>
        <v>5914.9613366352123</v>
      </c>
      <c r="DS58" s="14">
        <f t="shared" si="68"/>
        <v>5988.1370790464844</v>
      </c>
      <c r="DT58" s="14">
        <f t="shared" si="68"/>
        <v>6061.7490549357335</v>
      </c>
      <c r="DU58" s="14">
        <f t="shared" si="68"/>
        <v>6135.8024966629273</v>
      </c>
      <c r="DV58" s="14">
        <f t="shared" si="68"/>
        <v>6210.3027312945551</v>
      </c>
      <c r="DW58" s="14">
        <f t="shared" si="68"/>
        <v>6285.2551829031063</v>
      </c>
      <c r="DX58" s="14">
        <f t="shared" si="68"/>
        <v>6360.6653749367624</v>
      </c>
      <c r="DY58" s="14">
        <f t="shared" si="68"/>
        <v>6436.5389326618924</v>
      </c>
      <c r="DZ58" s="14">
        <f t="shared" si="68"/>
        <v>6512.8815856810588</v>
      </c>
      <c r="EA58" s="14">
        <f t="shared" si="68"/>
        <v>6589.6991705293331</v>
      </c>
      <c r="EB58" s="14">
        <f t="shared" si="68"/>
        <v>6666.9976333518962</v>
      </c>
      <c r="EC58" s="14">
        <f t="shared" si="68"/>
        <v>6744.7830326659578</v>
      </c>
      <c r="ED58" s="14">
        <f t="shared" si="68"/>
        <v>6823.0615422102264</v>
      </c>
      <c r="EE58" s="14">
        <f t="shared" si="68"/>
        <v>6901.8394538852817</v>
      </c>
      <c r="EF58" s="14">
        <f t="shared" si="68"/>
        <v>6981.1231807883269</v>
      </c>
      <c r="EG58" s="14">
        <f t="shared" si="68"/>
        <v>7060.9192603460206</v>
      </c>
      <c r="EH58" s="14">
        <f t="shared" si="68"/>
        <v>7141.2343575491714</v>
      </c>
      <c r="EI58" s="14">
        <f t="shared" si="68"/>
        <v>7222.0752682933326</v>
      </c>
      <c r="EJ58" s="14">
        <f t="shared" si="68"/>
        <v>7303.4489228294669</v>
      </c>
      <c r="EK58" s="14">
        <f t="shared" si="68"/>
        <v>7385.3623893290605</v>
      </c>
      <c r="EL58" s="14">
        <f t="shared" si="68"/>
        <v>7467.8228775682819</v>
      </c>
      <c r="EM58" s="14">
        <f t="shared" si="68"/>
        <v>7550.837742735981</v>
      </c>
      <c r="EN58" s="14">
        <f t="shared" si="68"/>
        <v>7634.4144893705607</v>
      </c>
      <c r="EO58" s="14">
        <f t="shared" si="68"/>
        <v>7718.5607754309822</v>
      </c>
      <c r="EP58" s="14">
        <f t="shared" si="68"/>
        <v>7803.2844165074475</v>
      </c>
      <c r="EQ58" s="14">
        <f t="shared" si="68"/>
        <v>7888.5933901775161</v>
      </c>
      <c r="ER58" s="14">
        <f t="shared" ref="ER58:HC58" si="69">ER57*3600/1000</f>
        <v>7974.4958405137604</v>
      </c>
      <c r="ES58" s="14">
        <f t="shared" si="69"/>
        <v>8061.0000827493004</v>
      </c>
      <c r="ET58" s="14">
        <f t="shared" si="69"/>
        <v>8148.1146081079269</v>
      </c>
      <c r="EU58" s="14">
        <f t="shared" si="69"/>
        <v>8235.848088805802</v>
      </c>
      <c r="EV58" s="14">
        <f t="shared" si="69"/>
        <v>8324.2093832321352</v>
      </c>
      <c r="EW58" s="14">
        <f t="shared" si="69"/>
        <v>8413.2075413165421</v>
      </c>
      <c r="EX58" s="14">
        <f t="shared" si="69"/>
        <v>8502.8518100912461</v>
      </c>
      <c r="EY58" s="14">
        <f t="shared" si="69"/>
        <v>8593.1516394566461</v>
      </c>
      <c r="EZ58" s="14">
        <f t="shared" si="69"/>
        <v>8684.1166881592744</v>
      </c>
      <c r="FA58" s="14">
        <f t="shared" si="69"/>
        <v>8775.7568299915492</v>
      </c>
      <c r="FB58" s="14">
        <f t="shared" si="69"/>
        <v>8868.0821602233336</v>
      </c>
      <c r="FC58" s="14">
        <f t="shared" si="69"/>
        <v>8961.1030022757313</v>
      </c>
      <c r="FD58" s="14">
        <f t="shared" si="69"/>
        <v>9054.8299146481677</v>
      </c>
      <c r="FE58" s="14">
        <f t="shared" si="69"/>
        <v>9149.2736981103917</v>
      </c>
      <c r="FF58" s="14">
        <f t="shared" si="69"/>
        <v>9244.4454031716232</v>
      </c>
      <c r="FG58" s="14">
        <f t="shared" si="69"/>
        <v>9340.3563378397848</v>
      </c>
      <c r="FH58" s="14">
        <f t="shared" si="69"/>
        <v>9437.0180756844402</v>
      </c>
      <c r="FI58" s="14">
        <f t="shared" si="69"/>
        <v>9534.4424642177946</v>
      </c>
      <c r="FJ58" s="14">
        <f t="shared" si="69"/>
        <v>9632.6416336089751</v>
      </c>
      <c r="FK58" s="14">
        <f t="shared" si="69"/>
        <v>9731.6280057475706</v>
      </c>
      <c r="FL58" s="14">
        <f t="shared" si="69"/>
        <v>9831.4143036734022</v>
      </c>
      <c r="FM58" s="14">
        <f t="shared" si="69"/>
        <v>9932.0135613904276</v>
      </c>
      <c r="FN58" s="14">
        <f t="shared" si="69"/>
        <v>10033.439134083683</v>
      </c>
      <c r="FO58" s="14">
        <f t="shared" si="69"/>
        <v>10135.704708759304</v>
      </c>
      <c r="FP58" s="14">
        <f t="shared" si="69"/>
        <v>10238.824315328849</v>
      </c>
      <c r="FQ58" s="14">
        <f t="shared" si="69"/>
        <v>10342.812338160327</v>
      </c>
      <c r="FR58" s="14">
        <f t="shared" si="69"/>
        <v>10447.683528119747</v>
      </c>
      <c r="FS58" s="14">
        <f t="shared" si="69"/>
        <v>10553.453015128407</v>
      </c>
      <c r="FT58" s="14">
        <f t="shared" si="69"/>
        <v>10660.136321262609</v>
      </c>
      <c r="FU58" s="14">
        <f t="shared" si="69"/>
        <v>10767.749374424226</v>
      </c>
      <c r="FV58" s="14">
        <f t="shared" si="69"/>
        <v>10876.308522612169</v>
      </c>
      <c r="FW58" s="14">
        <f t="shared" si="69"/>
        <v>10985.830548826812</v>
      </c>
      <c r="FX58" s="14">
        <f t="shared" si="69"/>
        <v>11096.332686641268</v>
      </c>
      <c r="FY58" s="14">
        <f t="shared" si="69"/>
        <v>11207.832636475721</v>
      </c>
      <c r="FZ58" s="14">
        <f t="shared" si="69"/>
        <v>11320.348582613213</v>
      </c>
      <c r="GA58" s="14">
        <f t="shared" si="69"/>
        <v>11433.899210997803</v>
      </c>
      <c r="GB58" s="14">
        <f t="shared" si="69"/>
        <v>11548.503727858686</v>
      </c>
      <c r="GC58" s="14">
        <f t="shared" si="69"/>
        <v>11664.181879206661</v>
      </c>
      <c r="GD58" s="14">
        <f t="shared" si="69"/>
        <v>11780.953971252473</v>
      </c>
      <c r="GE58" s="14">
        <f t="shared" si="69"/>
        <v>11898.840891799835</v>
      </c>
      <c r="GF58" s="14">
        <f t="shared" si="69"/>
        <v>12017.864132669494</v>
      </c>
      <c r="GG58" s="14">
        <f t="shared" si="69"/>
        <v>12138.045813214532</v>
      </c>
      <c r="GH58" s="14">
        <f t="shared" si="69"/>
        <v>12259.408704991314</v>
      </c>
      <c r="GI58" s="14">
        <f t="shared" si="69"/>
        <v>12381.976257654818</v>
      </c>
      <c r="GJ58" s="14">
        <f t="shared" si="69"/>
        <v>12505.772626152089</v>
      </c>
      <c r="GK58" s="14">
        <f t="shared" si="69"/>
        <v>12630.82269929263</v>
      </c>
      <c r="GL58" s="14">
        <f t="shared" si="69"/>
        <v>12757.152129780294</v>
      </c>
      <c r="GM58" s="14">
        <f t="shared" si="69"/>
        <v>12884.787365797292</v>
      </c>
      <c r="GN58" s="14">
        <f t="shared" si="69"/>
        <v>13013.755684237585</v>
      </c>
      <c r="GO58" s="14">
        <f t="shared" si="69"/>
        <v>13144.085225694131</v>
      </c>
      <c r="GP58" s="14">
        <f t="shared" si="69"/>
        <v>13275.80503131224</v>
      </c>
      <c r="GQ58" s="14">
        <f t="shared" si="69"/>
        <v>13408.945081629718</v>
      </c>
      <c r="GR58" s="14">
        <f t="shared" si="69"/>
        <v>13543.536337533798</v>
      </c>
      <c r="GS58" s="14">
        <f t="shared" si="69"/>
        <v>13679.61078347478</v>
      </c>
      <c r="GT58" s="14">
        <f t="shared" si="69"/>
        <v>13817.201473087258</v>
      </c>
      <c r="GU58" s="14">
        <f t="shared" si="69"/>
        <v>13956.342577381736</v>
      </c>
      <c r="GV58" s="14">
        <f t="shared" si="69"/>
        <v>14097.069435682357</v>
      </c>
      <c r="GW58" s="14">
        <f t="shared" si="69"/>
        <v>14239.418609500721</v>
      </c>
      <c r="GX58" s="14">
        <f t="shared" si="69"/>
        <v>14383.427939551259</v>
      </c>
      <c r="GY58" s="14">
        <f t="shared" si="69"/>
        <v>14529.136606130514</v>
      </c>
      <c r="GZ58" s="14">
        <f t="shared" si="69"/>
        <v>14676.585193101457</v>
      </c>
      <c r="HA58" s="14">
        <f t="shared" si="69"/>
        <v>14825.815755744128</v>
      </c>
      <c r="HB58" s="14">
        <f t="shared" si="69"/>
        <v>14976.871892756495</v>
      </c>
      <c r="HC58" s="14">
        <f t="shared" si="69"/>
        <v>15129.798822713836</v>
      </c>
      <c r="HD58" s="14">
        <f t="shared" ref="HD58:IR58" si="70">HD57*3600/1000</f>
        <v>15284.643465322164</v>
      </c>
      <c r="HE58" s="14">
        <f t="shared" si="70"/>
        <v>15441.454527830983</v>
      </c>
      <c r="HF58" s="14">
        <f t="shared" si="70"/>
        <v>15600.282597003485</v>
      </c>
      <c r="HG58" s="14">
        <f t="shared" si="70"/>
        <v>15761.180237078766</v>
      </c>
      <c r="HH58" s="14">
        <f t="shared" si="70"/>
        <v>15924.202094200666</v>
      </c>
      <c r="HI58" s="14">
        <f t="shared" si="70"/>
        <v>16089.405007832298</v>
      </c>
      <c r="HJ58" s="14">
        <f t="shared" si="70"/>
        <v>16256.848129724716</v>
      </c>
      <c r="HK58" s="14">
        <f t="shared" si="70"/>
        <v>16426.59305106273</v>
      </c>
      <c r="HL58" s="14">
        <f t="shared" si="70"/>
        <v>16598.703938471743</v>
      </c>
      <c r="HM58" s="14">
        <f t="shared" si="70"/>
        <v>16773.247679637123</v>
      </c>
      <c r="HN58" s="14">
        <f t="shared" si="70"/>
        <v>16950.294039363103</v>
      </c>
      <c r="HO58" s="14">
        <f t="shared" si="70"/>
        <v>17129.915826982306</v>
      </c>
      <c r="HP58" s="14">
        <f t="shared" si="70"/>
        <v>17312.189076121227</v>
      </c>
      <c r="HQ58" s="14">
        <f t="shared" si="70"/>
        <v>17497.193237932443</v>
      </c>
      <c r="HR58" s="14">
        <f t="shared" si="70"/>
        <v>17685.011389022518</v>
      </c>
      <c r="HS58" s="14">
        <f t="shared" si="70"/>
        <v>17875.730455437482</v>
      </c>
      <c r="HT58" s="14">
        <f t="shared" si="70"/>
        <v>18069.441454217329</v>
      </c>
      <c r="HU58" s="14">
        <f t="shared" si="70"/>
        <v>18266.239754199618</v>
      </c>
      <c r="HV58" s="14">
        <f t="shared" si="70"/>
        <v>18466.22535794264</v>
      </c>
      <c r="HW58" s="14">
        <f t="shared" si="70"/>
        <v>18669.50320685429</v>
      </c>
      <c r="HX58" s="14">
        <f t="shared" si="70"/>
        <v>18876.183511857078</v>
      </c>
      <c r="HY58" s="14">
        <f t="shared" si="70"/>
        <v>19086.382112197534</v>
      </c>
      <c r="HZ58" s="14">
        <f t="shared" si="70"/>
        <v>19300.220865324332</v>
      </c>
      <c r="IA58" s="14">
        <f t="shared" si="70"/>
        <v>19517.828071120297</v>
      </c>
      <c r="IB58" s="14">
        <f t="shared" si="70"/>
        <v>19739.338934185871</v>
      </c>
      <c r="IC58" s="14">
        <f t="shared" si="70"/>
        <v>19964.89606834458</v>
      </c>
      <c r="ID58" s="14">
        <f t="shared" si="70"/>
        <v>20194.650048084088</v>
      </c>
      <c r="IE58" s="14">
        <f t="shared" si="70"/>
        <v>20428.760012271992</v>
      </c>
      <c r="IF58" s="14">
        <f t="shared" si="70"/>
        <v>20667.394326207996</v>
      </c>
      <c r="IG58" s="14">
        <f t="shared" si="70"/>
        <v>20910.731308909984</v>
      </c>
      <c r="IH58" s="14">
        <f t="shared" si="70"/>
        <v>21158.960033502342</v>
      </c>
      <c r="II58" s="14">
        <f t="shared" si="70"/>
        <v>21412.281209704757</v>
      </c>
      <c r="IJ58" s="14">
        <f t="shared" si="70"/>
        <v>21670.908158738959</v>
      </c>
      <c r="IK58" s="14">
        <f t="shared" si="70"/>
        <v>21935.067892515995</v>
      </c>
      <c r="IL58" s="14">
        <f t="shared" si="70"/>
        <v>22205.002310781718</v>
      </c>
      <c r="IM58" s="14">
        <f t="shared" si="70"/>
        <v>22480.969532038231</v>
      </c>
      <c r="IN58" s="14">
        <f t="shared" si="70"/>
        <v>22763.245376589912</v>
      </c>
      <c r="IO58" s="14">
        <f t="shared" si="70"/>
        <v>23052.125023067678</v>
      </c>
      <c r="IP58" s="14">
        <f t="shared" si="70"/>
        <v>23347.924863365784</v>
      </c>
      <c r="IQ58" s="14">
        <f t="shared" si="70"/>
        <v>23347.924863365915</v>
      </c>
      <c r="IR58" s="14">
        <f t="shared" si="70"/>
        <v>23347.924863365915</v>
      </c>
      <c r="IS58" s="14"/>
      <c r="IT58" s="14"/>
      <c r="IU58" s="14"/>
    </row>
    <row r="59" spans="3:255" hidden="1" x14ac:dyDescent="0.25">
      <c r="C59" s="60"/>
      <c r="D59" s="60"/>
      <c r="E59" s="60"/>
      <c r="F59" s="60"/>
      <c r="G59" s="60"/>
      <c r="H59" s="60"/>
      <c r="I59" s="60" t="s">
        <v>44</v>
      </c>
      <c r="J59" s="61">
        <f>IF(D47=0,J57-J58," ")</f>
        <v>4285.7142857142899</v>
      </c>
      <c r="K59" s="2"/>
    </row>
    <row r="60" spans="3:255" hidden="1" x14ac:dyDescent="0.25">
      <c r="C60" s="60"/>
      <c r="D60" s="60"/>
      <c r="E60" s="60"/>
      <c r="F60" s="60"/>
      <c r="G60" s="60"/>
      <c r="H60" s="60"/>
      <c r="I60" s="60" t="s">
        <v>25</v>
      </c>
      <c r="J60" s="61">
        <f>IF(D47=0,J57*1.5," ")</f>
        <v>64285.714285714283</v>
      </c>
      <c r="P60" s="13" t="s">
        <v>11</v>
      </c>
      <c r="Q60" s="2"/>
      <c r="R60" s="2"/>
      <c r="S60" s="2"/>
      <c r="T60" s="2"/>
      <c r="U60" s="2"/>
      <c r="V60" s="2"/>
      <c r="W60" s="2"/>
      <c r="X60" s="2"/>
    </row>
    <row r="61" spans="3:255" hidden="1" x14ac:dyDescent="0.25">
      <c r="C61" s="60"/>
      <c r="D61" s="61"/>
      <c r="E61" s="60"/>
      <c r="F61" s="60"/>
      <c r="G61" s="60"/>
      <c r="H61" s="60"/>
      <c r="I61" s="60" t="s">
        <v>16</v>
      </c>
      <c r="J61" s="61">
        <f>IF(D47=0,J58/(J60/G7)," ")</f>
        <v>209.99999999999997</v>
      </c>
      <c r="P61" s="11" t="s">
        <v>4</v>
      </c>
      <c r="Q61" s="2"/>
      <c r="R61" s="2"/>
      <c r="S61" s="14">
        <v>1</v>
      </c>
      <c r="T61" s="14">
        <v>2</v>
      </c>
      <c r="U61" s="14">
        <v>3</v>
      </c>
      <c r="V61" s="14">
        <v>4</v>
      </c>
      <c r="W61" s="14">
        <v>5</v>
      </c>
      <c r="X61" s="14">
        <v>6</v>
      </c>
      <c r="Y61" s="14">
        <v>7</v>
      </c>
      <c r="Z61" s="14">
        <v>8</v>
      </c>
      <c r="AA61" s="14">
        <v>9</v>
      </c>
      <c r="AB61" s="14">
        <v>10</v>
      </c>
      <c r="AC61" s="14">
        <v>11</v>
      </c>
      <c r="AD61" s="14">
        <v>12</v>
      </c>
      <c r="AE61" s="14">
        <v>13</v>
      </c>
      <c r="AF61" s="14">
        <v>14</v>
      </c>
      <c r="AG61" s="14">
        <v>15</v>
      </c>
      <c r="AH61" s="14">
        <v>16</v>
      </c>
      <c r="AI61" s="14">
        <v>17</v>
      </c>
      <c r="AJ61" s="14">
        <v>18</v>
      </c>
      <c r="AK61" s="14">
        <v>19</v>
      </c>
      <c r="AL61" s="14">
        <v>20</v>
      </c>
      <c r="AM61" s="14">
        <v>21</v>
      </c>
      <c r="AN61" s="14">
        <v>22</v>
      </c>
      <c r="AO61" s="14">
        <v>23</v>
      </c>
      <c r="AP61" s="14">
        <v>24</v>
      </c>
      <c r="AQ61" s="14">
        <v>25</v>
      </c>
      <c r="AR61" s="14">
        <v>26</v>
      </c>
      <c r="AS61" s="14">
        <v>27</v>
      </c>
      <c r="AT61" s="14">
        <v>28</v>
      </c>
      <c r="AU61" s="14">
        <v>29</v>
      </c>
      <c r="AV61" s="14">
        <v>30</v>
      </c>
      <c r="AW61" s="14">
        <v>31</v>
      </c>
      <c r="AX61" s="14">
        <v>32</v>
      </c>
      <c r="AY61" s="14">
        <v>33</v>
      </c>
      <c r="AZ61" s="14">
        <v>34</v>
      </c>
      <c r="BA61" s="14">
        <v>35</v>
      </c>
      <c r="BB61" s="14">
        <v>36</v>
      </c>
      <c r="BC61" s="14">
        <v>37</v>
      </c>
      <c r="BD61" s="14">
        <v>38</v>
      </c>
      <c r="BE61" s="14">
        <v>39</v>
      </c>
      <c r="BF61" s="14">
        <v>40</v>
      </c>
      <c r="BG61" s="14">
        <v>41</v>
      </c>
      <c r="BH61" s="14">
        <v>42</v>
      </c>
      <c r="BI61" s="14">
        <v>43</v>
      </c>
      <c r="BJ61" s="14">
        <v>44</v>
      </c>
      <c r="BK61" s="14">
        <v>45</v>
      </c>
      <c r="BL61" s="14">
        <v>46</v>
      </c>
      <c r="BM61" s="14">
        <v>47</v>
      </c>
      <c r="BN61" s="14">
        <v>48</v>
      </c>
      <c r="BO61" s="14">
        <v>49</v>
      </c>
      <c r="BP61" s="14">
        <v>50</v>
      </c>
      <c r="BQ61" s="14">
        <v>51</v>
      </c>
      <c r="BR61" s="14">
        <v>52</v>
      </c>
      <c r="BS61" s="14">
        <v>53</v>
      </c>
      <c r="BT61" s="14">
        <v>54</v>
      </c>
      <c r="BU61" s="14">
        <v>55</v>
      </c>
      <c r="BV61" s="14">
        <v>56</v>
      </c>
      <c r="BW61" s="14">
        <v>57</v>
      </c>
      <c r="BX61" s="14">
        <v>58</v>
      </c>
      <c r="BY61" s="14">
        <v>59</v>
      </c>
      <c r="BZ61" s="14">
        <v>60</v>
      </c>
      <c r="CA61" s="14">
        <v>61</v>
      </c>
      <c r="CB61" s="14">
        <v>62</v>
      </c>
      <c r="CC61" s="14">
        <v>63</v>
      </c>
      <c r="CD61" s="14">
        <v>64</v>
      </c>
      <c r="CE61" s="14">
        <v>65</v>
      </c>
      <c r="CF61" s="14">
        <v>66</v>
      </c>
      <c r="CG61" s="14">
        <v>67</v>
      </c>
      <c r="CH61" s="14">
        <v>68</v>
      </c>
      <c r="CI61" s="14">
        <v>69</v>
      </c>
      <c r="CJ61" s="14">
        <v>70</v>
      </c>
      <c r="CK61" s="14">
        <v>71</v>
      </c>
      <c r="CL61" s="14">
        <v>72</v>
      </c>
      <c r="CM61" s="14">
        <v>73</v>
      </c>
      <c r="CN61" s="14">
        <v>74</v>
      </c>
      <c r="CO61" s="14">
        <v>75</v>
      </c>
      <c r="CP61" s="14">
        <v>76</v>
      </c>
      <c r="CQ61" s="14">
        <v>77</v>
      </c>
      <c r="CR61" s="14">
        <v>78</v>
      </c>
      <c r="CS61" s="14">
        <v>79</v>
      </c>
      <c r="CT61" s="14">
        <v>80</v>
      </c>
      <c r="CU61" s="14">
        <v>81</v>
      </c>
      <c r="CV61" s="14">
        <v>82</v>
      </c>
      <c r="CW61" s="14">
        <v>83</v>
      </c>
      <c r="CX61" s="14">
        <v>84</v>
      </c>
      <c r="CY61" s="14">
        <v>85</v>
      </c>
      <c r="CZ61" s="14">
        <v>86</v>
      </c>
      <c r="DA61" s="14">
        <v>87</v>
      </c>
      <c r="DB61" s="14">
        <v>88</v>
      </c>
      <c r="DC61" s="14">
        <v>89</v>
      </c>
      <c r="DD61" s="14">
        <v>90</v>
      </c>
      <c r="DE61" s="14">
        <v>91</v>
      </c>
      <c r="DF61" s="14">
        <v>92</v>
      </c>
      <c r="DG61" s="14">
        <v>93</v>
      </c>
      <c r="DH61" s="14">
        <v>94</v>
      </c>
      <c r="DI61" s="14">
        <v>95</v>
      </c>
      <c r="DJ61" s="14">
        <v>96</v>
      </c>
      <c r="DK61" s="14">
        <v>97</v>
      </c>
      <c r="DL61" s="14">
        <v>98</v>
      </c>
      <c r="DM61" s="14">
        <v>99</v>
      </c>
      <c r="DN61" s="14">
        <v>100</v>
      </c>
      <c r="DO61" s="14">
        <v>101</v>
      </c>
      <c r="DP61" s="14">
        <v>102</v>
      </c>
      <c r="DQ61" s="14">
        <v>103</v>
      </c>
      <c r="DR61" s="14">
        <v>104</v>
      </c>
      <c r="DS61" s="14">
        <v>105</v>
      </c>
      <c r="DT61" s="14">
        <v>106</v>
      </c>
      <c r="DU61" s="14">
        <v>107</v>
      </c>
      <c r="DV61" s="14">
        <v>108</v>
      </c>
      <c r="DW61" s="14">
        <v>109</v>
      </c>
      <c r="DX61" s="14">
        <v>110</v>
      </c>
      <c r="DY61" s="14">
        <v>111</v>
      </c>
      <c r="DZ61" s="14">
        <v>112</v>
      </c>
      <c r="EA61" s="14">
        <v>113</v>
      </c>
      <c r="EB61" s="14">
        <v>114</v>
      </c>
      <c r="EC61" s="14">
        <v>115</v>
      </c>
      <c r="ED61" s="14">
        <v>116</v>
      </c>
      <c r="EE61" s="14">
        <v>117</v>
      </c>
      <c r="EF61" s="14">
        <v>118</v>
      </c>
      <c r="EG61" s="14">
        <v>119</v>
      </c>
      <c r="EH61" s="14">
        <v>120</v>
      </c>
      <c r="EI61" s="14">
        <v>121</v>
      </c>
      <c r="EJ61" s="14">
        <v>122</v>
      </c>
      <c r="EK61" s="14">
        <v>123</v>
      </c>
      <c r="EL61" s="14">
        <v>124</v>
      </c>
      <c r="EM61" s="14">
        <v>125</v>
      </c>
      <c r="EN61" s="14">
        <v>126</v>
      </c>
      <c r="EO61" s="14">
        <v>127</v>
      </c>
      <c r="EP61" s="14">
        <v>128</v>
      </c>
      <c r="EQ61" s="14">
        <v>129</v>
      </c>
      <c r="ER61" s="14">
        <v>130</v>
      </c>
      <c r="ES61" s="14">
        <v>131</v>
      </c>
      <c r="ET61" s="14">
        <v>132</v>
      </c>
      <c r="EU61" s="14">
        <v>133</v>
      </c>
      <c r="EV61" s="14">
        <v>134</v>
      </c>
      <c r="EW61" s="14">
        <v>135</v>
      </c>
      <c r="EX61" s="14">
        <v>136</v>
      </c>
      <c r="EY61" s="14">
        <v>137</v>
      </c>
      <c r="EZ61" s="14">
        <v>138</v>
      </c>
      <c r="FA61" s="14">
        <v>139</v>
      </c>
      <c r="FB61" s="14">
        <v>140</v>
      </c>
      <c r="FC61" s="14">
        <v>141</v>
      </c>
      <c r="FD61" s="14">
        <v>142</v>
      </c>
      <c r="FE61" s="14">
        <v>143</v>
      </c>
      <c r="FF61" s="14">
        <v>144</v>
      </c>
      <c r="FG61" s="14">
        <v>145</v>
      </c>
      <c r="FH61" s="14">
        <v>146</v>
      </c>
      <c r="FI61" s="14">
        <v>147</v>
      </c>
      <c r="FJ61" s="14">
        <v>148</v>
      </c>
      <c r="FK61" s="14">
        <v>149</v>
      </c>
      <c r="FL61" s="14">
        <v>150</v>
      </c>
      <c r="FM61" s="14">
        <v>151</v>
      </c>
      <c r="FN61" s="14">
        <v>152</v>
      </c>
      <c r="FO61" s="14">
        <v>153</v>
      </c>
      <c r="FP61" s="14">
        <v>154</v>
      </c>
      <c r="FQ61" s="14">
        <v>155</v>
      </c>
      <c r="FR61" s="14">
        <v>156</v>
      </c>
      <c r="FS61" s="14">
        <v>157</v>
      </c>
      <c r="FT61" s="14">
        <v>158</v>
      </c>
      <c r="FU61" s="14">
        <v>159</v>
      </c>
      <c r="FV61" s="14">
        <v>160</v>
      </c>
      <c r="FW61" s="14">
        <v>161</v>
      </c>
      <c r="FX61" s="14">
        <v>162</v>
      </c>
      <c r="FY61" s="14">
        <v>163</v>
      </c>
      <c r="FZ61" s="14">
        <v>164</v>
      </c>
      <c r="GA61" s="14">
        <v>165</v>
      </c>
      <c r="GB61" s="14">
        <v>166</v>
      </c>
      <c r="GC61" s="14">
        <v>167</v>
      </c>
      <c r="GD61" s="14">
        <v>168</v>
      </c>
      <c r="GE61" s="14">
        <v>169</v>
      </c>
      <c r="GF61" s="14">
        <v>170</v>
      </c>
      <c r="GG61" s="14">
        <v>171</v>
      </c>
      <c r="GH61" s="14">
        <v>172</v>
      </c>
      <c r="GI61" s="14">
        <v>173</v>
      </c>
      <c r="GJ61" s="14">
        <v>174</v>
      </c>
      <c r="GK61" s="14">
        <v>175</v>
      </c>
      <c r="GL61" s="14">
        <v>176</v>
      </c>
      <c r="GM61" s="14">
        <v>177</v>
      </c>
      <c r="GN61" s="14">
        <v>178</v>
      </c>
      <c r="GO61" s="14">
        <v>179</v>
      </c>
      <c r="GP61" s="14">
        <v>180</v>
      </c>
      <c r="GQ61" s="14">
        <v>181</v>
      </c>
      <c r="GR61" s="14">
        <v>182</v>
      </c>
      <c r="GS61" s="14">
        <v>183</v>
      </c>
      <c r="GT61" s="14">
        <v>184</v>
      </c>
      <c r="GU61" s="14">
        <v>185</v>
      </c>
      <c r="GV61" s="14">
        <v>186</v>
      </c>
      <c r="GW61" s="14">
        <v>187</v>
      </c>
      <c r="GX61" s="14">
        <v>188</v>
      </c>
      <c r="GY61" s="14">
        <v>189</v>
      </c>
      <c r="GZ61" s="14">
        <v>190</v>
      </c>
      <c r="HA61" s="14">
        <v>191</v>
      </c>
      <c r="HB61" s="14">
        <v>192</v>
      </c>
      <c r="HC61" s="14">
        <v>193</v>
      </c>
      <c r="HD61" s="14">
        <v>194</v>
      </c>
      <c r="HE61" s="14">
        <v>195</v>
      </c>
      <c r="HF61" s="14">
        <v>196</v>
      </c>
      <c r="HG61" s="14">
        <v>197</v>
      </c>
      <c r="HH61" s="14">
        <v>198</v>
      </c>
      <c r="HI61" s="14">
        <v>199</v>
      </c>
      <c r="HJ61" s="14">
        <v>200</v>
      </c>
      <c r="HK61" s="14">
        <v>201</v>
      </c>
      <c r="HL61" s="14">
        <v>202</v>
      </c>
      <c r="HM61" s="14">
        <v>203</v>
      </c>
      <c r="HN61" s="14">
        <v>204</v>
      </c>
      <c r="HO61" s="14">
        <v>205</v>
      </c>
      <c r="HP61" s="14">
        <v>206</v>
      </c>
      <c r="HQ61" s="14">
        <v>207</v>
      </c>
      <c r="HR61" s="14">
        <v>208</v>
      </c>
      <c r="HS61" s="14">
        <v>209</v>
      </c>
      <c r="HT61" s="14">
        <v>210</v>
      </c>
      <c r="HU61" s="14">
        <v>211</v>
      </c>
      <c r="HV61" s="14">
        <v>212</v>
      </c>
      <c r="HW61" s="14">
        <v>213</v>
      </c>
      <c r="HX61" s="14">
        <v>214</v>
      </c>
      <c r="HY61" s="14">
        <v>215</v>
      </c>
      <c r="HZ61" s="14">
        <v>216</v>
      </c>
      <c r="IA61" s="14">
        <v>217</v>
      </c>
      <c r="IB61" s="14">
        <v>218</v>
      </c>
      <c r="IC61" s="14">
        <v>219</v>
      </c>
      <c r="ID61" s="14">
        <v>220</v>
      </c>
      <c r="IE61" s="14">
        <v>221</v>
      </c>
      <c r="IF61" s="14">
        <v>222</v>
      </c>
      <c r="IG61" s="14">
        <v>223</v>
      </c>
      <c r="IH61" s="14">
        <v>224</v>
      </c>
      <c r="II61" s="14">
        <v>225</v>
      </c>
      <c r="IJ61" s="14">
        <v>226</v>
      </c>
      <c r="IK61" s="14">
        <v>227</v>
      </c>
      <c r="IL61" s="14">
        <v>228</v>
      </c>
      <c r="IM61" s="14">
        <v>229</v>
      </c>
      <c r="IN61" s="14">
        <v>230</v>
      </c>
      <c r="IO61" s="14">
        <v>231</v>
      </c>
      <c r="IP61" s="14">
        <v>232</v>
      </c>
      <c r="IQ61" s="14">
        <v>233</v>
      </c>
      <c r="IR61" s="14">
        <v>234</v>
      </c>
      <c r="IS61" s="14"/>
      <c r="IT61" s="14"/>
      <c r="IU61" s="14"/>
    </row>
    <row r="62" spans="3:255" hidden="1" x14ac:dyDescent="0.25">
      <c r="C62" s="60" t="s">
        <v>9</v>
      </c>
      <c r="D62" s="61">
        <f>IF(D47=0,D6+D7," ")</f>
        <v>53000</v>
      </c>
      <c r="E62" s="60"/>
      <c r="F62" s="60"/>
      <c r="G62" s="60"/>
      <c r="H62" s="60"/>
      <c r="I62" s="60"/>
      <c r="J62" s="60"/>
      <c r="P62" s="12" t="s">
        <v>0</v>
      </c>
      <c r="Q62" s="2"/>
      <c r="R62" s="2"/>
      <c r="S62" s="14">
        <f t="shared" ref="S62:CD62" si="71">$D$50*S61</f>
        <v>0.90517241379310343</v>
      </c>
      <c r="T62" s="14">
        <f t="shared" si="71"/>
        <v>1.8103448275862069</v>
      </c>
      <c r="U62" s="14">
        <f t="shared" si="71"/>
        <v>2.7155172413793105</v>
      </c>
      <c r="V62" s="14">
        <f t="shared" si="71"/>
        <v>3.6206896551724137</v>
      </c>
      <c r="W62" s="14">
        <f t="shared" si="71"/>
        <v>4.5258620689655169</v>
      </c>
      <c r="X62" s="14">
        <f t="shared" si="71"/>
        <v>5.431034482758621</v>
      </c>
      <c r="Y62" s="14">
        <f t="shared" si="71"/>
        <v>6.3362068965517242</v>
      </c>
      <c r="Z62" s="14">
        <f t="shared" si="71"/>
        <v>7.2413793103448274</v>
      </c>
      <c r="AA62" s="14">
        <f t="shared" si="71"/>
        <v>8.1465517241379306</v>
      </c>
      <c r="AB62" s="14">
        <f t="shared" si="71"/>
        <v>9.0517241379310338</v>
      </c>
      <c r="AC62" s="14">
        <f t="shared" si="71"/>
        <v>9.956896551724137</v>
      </c>
      <c r="AD62" s="14">
        <f t="shared" si="71"/>
        <v>10.862068965517242</v>
      </c>
      <c r="AE62" s="14">
        <f t="shared" si="71"/>
        <v>11.767241379310345</v>
      </c>
      <c r="AF62" s="14">
        <f t="shared" si="71"/>
        <v>12.672413793103448</v>
      </c>
      <c r="AG62" s="14">
        <f t="shared" si="71"/>
        <v>13.577586206896552</v>
      </c>
      <c r="AH62" s="14">
        <f t="shared" si="71"/>
        <v>14.482758620689655</v>
      </c>
      <c r="AI62" s="14">
        <f t="shared" si="71"/>
        <v>15.387931034482758</v>
      </c>
      <c r="AJ62" s="14">
        <f t="shared" si="71"/>
        <v>16.293103448275861</v>
      </c>
      <c r="AK62" s="14">
        <f t="shared" si="71"/>
        <v>17.198275862068964</v>
      </c>
      <c r="AL62" s="14">
        <f t="shared" si="71"/>
        <v>18.103448275862068</v>
      </c>
      <c r="AM62" s="14">
        <f t="shared" si="71"/>
        <v>19.008620689655171</v>
      </c>
      <c r="AN62" s="14">
        <f t="shared" si="71"/>
        <v>19.913793103448274</v>
      </c>
      <c r="AO62" s="14">
        <f t="shared" si="71"/>
        <v>20.818965517241377</v>
      </c>
      <c r="AP62" s="14">
        <f t="shared" si="71"/>
        <v>21.724137931034484</v>
      </c>
      <c r="AQ62" s="14">
        <f t="shared" si="71"/>
        <v>22.629310344827587</v>
      </c>
      <c r="AR62" s="14">
        <f t="shared" si="71"/>
        <v>23.53448275862069</v>
      </c>
      <c r="AS62" s="14">
        <f t="shared" si="71"/>
        <v>24.439655172413794</v>
      </c>
      <c r="AT62" s="14">
        <f t="shared" si="71"/>
        <v>25.344827586206897</v>
      </c>
      <c r="AU62" s="14">
        <f t="shared" si="71"/>
        <v>26.25</v>
      </c>
      <c r="AV62" s="14">
        <f t="shared" si="71"/>
        <v>27.155172413793103</v>
      </c>
      <c r="AW62" s="14">
        <f t="shared" si="71"/>
        <v>28.060344827586206</v>
      </c>
      <c r="AX62" s="14">
        <f t="shared" si="71"/>
        <v>28.96551724137931</v>
      </c>
      <c r="AY62" s="14">
        <f t="shared" si="71"/>
        <v>29.870689655172413</v>
      </c>
      <c r="AZ62" s="14">
        <f t="shared" si="71"/>
        <v>30.775862068965516</v>
      </c>
      <c r="BA62" s="14">
        <f t="shared" si="71"/>
        <v>31.681034482758619</v>
      </c>
      <c r="BB62" s="14">
        <f t="shared" si="71"/>
        <v>32.586206896551722</v>
      </c>
      <c r="BC62" s="14">
        <f t="shared" si="71"/>
        <v>33.491379310344826</v>
      </c>
      <c r="BD62" s="14">
        <f t="shared" si="71"/>
        <v>34.396551724137929</v>
      </c>
      <c r="BE62" s="14">
        <f t="shared" si="71"/>
        <v>35.301724137931032</v>
      </c>
      <c r="BF62" s="14">
        <f t="shared" si="71"/>
        <v>36.206896551724135</v>
      </c>
      <c r="BG62" s="14">
        <f t="shared" si="71"/>
        <v>37.112068965517238</v>
      </c>
      <c r="BH62" s="14">
        <f t="shared" si="71"/>
        <v>38.017241379310342</v>
      </c>
      <c r="BI62" s="14">
        <f t="shared" si="71"/>
        <v>38.922413793103445</v>
      </c>
      <c r="BJ62" s="14">
        <f t="shared" si="71"/>
        <v>39.827586206896548</v>
      </c>
      <c r="BK62" s="14">
        <f t="shared" si="71"/>
        <v>40.732758620689651</v>
      </c>
      <c r="BL62" s="14">
        <f t="shared" si="71"/>
        <v>41.637931034482754</v>
      </c>
      <c r="BM62" s="14">
        <f t="shared" si="71"/>
        <v>42.543103448275858</v>
      </c>
      <c r="BN62" s="14">
        <f t="shared" si="71"/>
        <v>43.448275862068968</v>
      </c>
      <c r="BO62" s="14">
        <f t="shared" si="71"/>
        <v>44.353448275862071</v>
      </c>
      <c r="BP62" s="14">
        <f t="shared" si="71"/>
        <v>45.258620689655174</v>
      </c>
      <c r="BQ62" s="14">
        <f t="shared" si="71"/>
        <v>46.163793103448278</v>
      </c>
      <c r="BR62" s="14">
        <f t="shared" si="71"/>
        <v>47.068965517241381</v>
      </c>
      <c r="BS62" s="14">
        <f t="shared" si="71"/>
        <v>47.974137931034484</v>
      </c>
      <c r="BT62" s="14">
        <f t="shared" si="71"/>
        <v>48.879310344827587</v>
      </c>
      <c r="BU62" s="14">
        <f t="shared" si="71"/>
        <v>49.78448275862069</v>
      </c>
      <c r="BV62" s="14">
        <f t="shared" si="71"/>
        <v>50.689655172413794</v>
      </c>
      <c r="BW62" s="14">
        <f t="shared" si="71"/>
        <v>51.594827586206897</v>
      </c>
      <c r="BX62" s="14">
        <f t="shared" si="71"/>
        <v>52.5</v>
      </c>
      <c r="BY62" s="14">
        <f t="shared" si="71"/>
        <v>53.405172413793103</v>
      </c>
      <c r="BZ62" s="14">
        <f t="shared" si="71"/>
        <v>54.310344827586206</v>
      </c>
      <c r="CA62" s="14">
        <f t="shared" si="71"/>
        <v>55.21551724137931</v>
      </c>
      <c r="CB62" s="14">
        <f t="shared" si="71"/>
        <v>56.120689655172413</v>
      </c>
      <c r="CC62" s="14">
        <f t="shared" si="71"/>
        <v>57.025862068965516</v>
      </c>
      <c r="CD62" s="14">
        <f t="shared" si="71"/>
        <v>57.931034482758619</v>
      </c>
      <c r="CE62" s="14">
        <f t="shared" ref="CE62:EP62" si="72">$D$50*CE61</f>
        <v>58.836206896551722</v>
      </c>
      <c r="CF62" s="14">
        <f t="shared" si="72"/>
        <v>59.741379310344826</v>
      </c>
      <c r="CG62" s="14">
        <f t="shared" si="72"/>
        <v>60.646551724137929</v>
      </c>
      <c r="CH62" s="14">
        <f t="shared" si="72"/>
        <v>61.551724137931032</v>
      </c>
      <c r="CI62" s="14">
        <f t="shared" si="72"/>
        <v>62.456896551724135</v>
      </c>
      <c r="CJ62" s="14">
        <f t="shared" si="72"/>
        <v>63.362068965517238</v>
      </c>
      <c r="CK62" s="14">
        <f t="shared" si="72"/>
        <v>64.267241379310349</v>
      </c>
      <c r="CL62" s="14">
        <f t="shared" si="72"/>
        <v>65.172413793103445</v>
      </c>
      <c r="CM62" s="14">
        <f t="shared" si="72"/>
        <v>66.077586206896555</v>
      </c>
      <c r="CN62" s="14">
        <f t="shared" si="72"/>
        <v>66.982758620689651</v>
      </c>
      <c r="CO62" s="14">
        <f t="shared" si="72"/>
        <v>67.887931034482762</v>
      </c>
      <c r="CP62" s="14">
        <f t="shared" si="72"/>
        <v>68.793103448275858</v>
      </c>
      <c r="CQ62" s="14">
        <f t="shared" si="72"/>
        <v>69.698275862068968</v>
      </c>
      <c r="CR62" s="14">
        <f t="shared" si="72"/>
        <v>70.603448275862064</v>
      </c>
      <c r="CS62" s="14">
        <f t="shared" si="72"/>
        <v>71.508620689655174</v>
      </c>
      <c r="CT62" s="14">
        <f t="shared" si="72"/>
        <v>72.41379310344827</v>
      </c>
      <c r="CU62" s="14">
        <f t="shared" si="72"/>
        <v>73.318965517241381</v>
      </c>
      <c r="CV62" s="14">
        <f t="shared" si="72"/>
        <v>74.224137931034477</v>
      </c>
      <c r="CW62" s="14">
        <f t="shared" si="72"/>
        <v>75.129310344827587</v>
      </c>
      <c r="CX62" s="14">
        <f t="shared" si="72"/>
        <v>76.034482758620683</v>
      </c>
      <c r="CY62" s="14">
        <f t="shared" si="72"/>
        <v>76.939655172413794</v>
      </c>
      <c r="CZ62" s="14">
        <f t="shared" si="72"/>
        <v>77.84482758620689</v>
      </c>
      <c r="DA62" s="14">
        <f t="shared" si="72"/>
        <v>78.75</v>
      </c>
      <c r="DB62" s="14">
        <f t="shared" si="72"/>
        <v>79.655172413793096</v>
      </c>
      <c r="DC62" s="14">
        <f t="shared" si="72"/>
        <v>80.560344827586206</v>
      </c>
      <c r="DD62" s="14">
        <f t="shared" si="72"/>
        <v>81.465517241379303</v>
      </c>
      <c r="DE62" s="14">
        <f t="shared" si="72"/>
        <v>82.370689655172413</v>
      </c>
      <c r="DF62" s="14">
        <f t="shared" si="72"/>
        <v>83.275862068965509</v>
      </c>
      <c r="DG62" s="14">
        <f t="shared" si="72"/>
        <v>84.181034482758619</v>
      </c>
      <c r="DH62" s="14">
        <f t="shared" si="72"/>
        <v>85.086206896551715</v>
      </c>
      <c r="DI62" s="14">
        <f t="shared" si="72"/>
        <v>85.991379310344826</v>
      </c>
      <c r="DJ62" s="14">
        <f t="shared" si="72"/>
        <v>86.896551724137936</v>
      </c>
      <c r="DK62" s="14">
        <f t="shared" si="72"/>
        <v>87.801724137931032</v>
      </c>
      <c r="DL62" s="14">
        <f t="shared" si="72"/>
        <v>88.706896551724142</v>
      </c>
      <c r="DM62" s="14">
        <f t="shared" si="72"/>
        <v>89.612068965517238</v>
      </c>
      <c r="DN62" s="14">
        <f t="shared" si="72"/>
        <v>90.517241379310349</v>
      </c>
      <c r="DO62" s="14">
        <f t="shared" si="72"/>
        <v>91.422413793103445</v>
      </c>
      <c r="DP62" s="14">
        <f t="shared" si="72"/>
        <v>92.327586206896555</v>
      </c>
      <c r="DQ62" s="14">
        <f t="shared" si="72"/>
        <v>93.232758620689651</v>
      </c>
      <c r="DR62" s="14">
        <f t="shared" si="72"/>
        <v>94.137931034482762</v>
      </c>
      <c r="DS62" s="14">
        <f t="shared" si="72"/>
        <v>95.043103448275858</v>
      </c>
      <c r="DT62" s="14">
        <f t="shared" si="72"/>
        <v>95.948275862068968</v>
      </c>
      <c r="DU62" s="14">
        <f t="shared" si="72"/>
        <v>96.853448275862064</v>
      </c>
      <c r="DV62" s="14">
        <f t="shared" si="72"/>
        <v>97.758620689655174</v>
      </c>
      <c r="DW62" s="14">
        <f t="shared" si="72"/>
        <v>98.66379310344827</v>
      </c>
      <c r="DX62" s="14">
        <f t="shared" si="72"/>
        <v>99.568965517241381</v>
      </c>
      <c r="DY62" s="14">
        <f t="shared" si="72"/>
        <v>100.47413793103448</v>
      </c>
      <c r="DZ62" s="14">
        <f t="shared" si="72"/>
        <v>101.37931034482759</v>
      </c>
      <c r="EA62" s="14">
        <f t="shared" si="72"/>
        <v>102.28448275862068</v>
      </c>
      <c r="EB62" s="14">
        <f t="shared" si="72"/>
        <v>103.18965517241379</v>
      </c>
      <c r="EC62" s="14">
        <f t="shared" si="72"/>
        <v>104.09482758620689</v>
      </c>
      <c r="ED62" s="14">
        <f t="shared" si="72"/>
        <v>105</v>
      </c>
      <c r="EE62" s="14">
        <f t="shared" si="72"/>
        <v>105.9051724137931</v>
      </c>
      <c r="EF62" s="14">
        <f t="shared" si="72"/>
        <v>106.81034482758621</v>
      </c>
      <c r="EG62" s="14">
        <f t="shared" si="72"/>
        <v>107.7155172413793</v>
      </c>
      <c r="EH62" s="14">
        <f t="shared" si="72"/>
        <v>108.62068965517241</v>
      </c>
      <c r="EI62" s="14">
        <f t="shared" si="72"/>
        <v>109.52586206896551</v>
      </c>
      <c r="EJ62" s="14">
        <f t="shared" si="72"/>
        <v>110.43103448275862</v>
      </c>
      <c r="EK62" s="14">
        <f t="shared" si="72"/>
        <v>111.33620689655172</v>
      </c>
      <c r="EL62" s="14">
        <f t="shared" si="72"/>
        <v>112.24137931034483</v>
      </c>
      <c r="EM62" s="14">
        <f t="shared" si="72"/>
        <v>113.14655172413792</v>
      </c>
      <c r="EN62" s="14">
        <f t="shared" si="72"/>
        <v>114.05172413793103</v>
      </c>
      <c r="EO62" s="14">
        <f t="shared" si="72"/>
        <v>114.95689655172413</v>
      </c>
      <c r="EP62" s="14">
        <f t="shared" si="72"/>
        <v>115.86206896551724</v>
      </c>
      <c r="EQ62" s="14">
        <f t="shared" ref="EQ62:HB62" si="73">$D$50*EQ61</f>
        <v>116.76724137931035</v>
      </c>
      <c r="ER62" s="14">
        <f t="shared" si="73"/>
        <v>117.67241379310344</v>
      </c>
      <c r="ES62" s="14">
        <f t="shared" si="73"/>
        <v>118.57758620689656</v>
      </c>
      <c r="ET62" s="14">
        <f t="shared" si="73"/>
        <v>119.48275862068965</v>
      </c>
      <c r="EU62" s="14">
        <f t="shared" si="73"/>
        <v>120.38793103448276</v>
      </c>
      <c r="EV62" s="14">
        <f t="shared" si="73"/>
        <v>121.29310344827586</v>
      </c>
      <c r="EW62" s="14">
        <f t="shared" si="73"/>
        <v>122.19827586206897</v>
      </c>
      <c r="EX62" s="14">
        <f t="shared" si="73"/>
        <v>123.10344827586206</v>
      </c>
      <c r="EY62" s="14">
        <f t="shared" si="73"/>
        <v>124.00862068965517</v>
      </c>
      <c r="EZ62" s="14">
        <f t="shared" si="73"/>
        <v>124.91379310344827</v>
      </c>
      <c r="FA62" s="14">
        <f t="shared" si="73"/>
        <v>125.81896551724138</v>
      </c>
      <c r="FB62" s="14">
        <f t="shared" si="73"/>
        <v>126.72413793103448</v>
      </c>
      <c r="FC62" s="14">
        <f t="shared" si="73"/>
        <v>127.62931034482759</v>
      </c>
      <c r="FD62" s="14">
        <f t="shared" si="73"/>
        <v>128.5344827586207</v>
      </c>
      <c r="FE62" s="14">
        <f t="shared" si="73"/>
        <v>129.43965517241378</v>
      </c>
      <c r="FF62" s="14">
        <f t="shared" si="73"/>
        <v>130.34482758620689</v>
      </c>
      <c r="FG62" s="14">
        <f t="shared" si="73"/>
        <v>131.25</v>
      </c>
      <c r="FH62" s="14">
        <f t="shared" si="73"/>
        <v>132.15517241379311</v>
      </c>
      <c r="FI62" s="14">
        <f t="shared" si="73"/>
        <v>133.06034482758619</v>
      </c>
      <c r="FJ62" s="14">
        <f t="shared" si="73"/>
        <v>133.9655172413793</v>
      </c>
      <c r="FK62" s="14">
        <f t="shared" si="73"/>
        <v>134.87068965517241</v>
      </c>
      <c r="FL62" s="14">
        <f t="shared" si="73"/>
        <v>135.77586206896552</v>
      </c>
      <c r="FM62" s="14">
        <f t="shared" si="73"/>
        <v>136.68103448275861</v>
      </c>
      <c r="FN62" s="14">
        <f t="shared" si="73"/>
        <v>137.58620689655172</v>
      </c>
      <c r="FO62" s="14">
        <f t="shared" si="73"/>
        <v>138.49137931034483</v>
      </c>
      <c r="FP62" s="14">
        <f t="shared" si="73"/>
        <v>139.39655172413794</v>
      </c>
      <c r="FQ62" s="14">
        <f t="shared" si="73"/>
        <v>140.30172413793102</v>
      </c>
      <c r="FR62" s="14">
        <f t="shared" si="73"/>
        <v>141.20689655172413</v>
      </c>
      <c r="FS62" s="14">
        <f t="shared" si="73"/>
        <v>142.11206896551724</v>
      </c>
      <c r="FT62" s="14">
        <f t="shared" si="73"/>
        <v>143.01724137931035</v>
      </c>
      <c r="FU62" s="14">
        <f t="shared" si="73"/>
        <v>143.92241379310343</v>
      </c>
      <c r="FV62" s="14">
        <f t="shared" si="73"/>
        <v>144.82758620689654</v>
      </c>
      <c r="FW62" s="14">
        <f t="shared" si="73"/>
        <v>145.73275862068965</v>
      </c>
      <c r="FX62" s="14">
        <f t="shared" si="73"/>
        <v>146.63793103448276</v>
      </c>
      <c r="FY62" s="14">
        <f t="shared" si="73"/>
        <v>147.54310344827587</v>
      </c>
      <c r="FZ62" s="14">
        <f t="shared" si="73"/>
        <v>148.44827586206895</v>
      </c>
      <c r="GA62" s="14">
        <f t="shared" si="73"/>
        <v>149.35344827586206</v>
      </c>
      <c r="GB62" s="14">
        <f t="shared" si="73"/>
        <v>150.25862068965517</v>
      </c>
      <c r="GC62" s="14">
        <f t="shared" si="73"/>
        <v>151.16379310344828</v>
      </c>
      <c r="GD62" s="14">
        <f t="shared" si="73"/>
        <v>152.06896551724137</v>
      </c>
      <c r="GE62" s="14">
        <f t="shared" si="73"/>
        <v>152.97413793103448</v>
      </c>
      <c r="GF62" s="14">
        <f t="shared" si="73"/>
        <v>153.87931034482759</v>
      </c>
      <c r="GG62" s="14">
        <f t="shared" si="73"/>
        <v>154.7844827586207</v>
      </c>
      <c r="GH62" s="14">
        <f t="shared" si="73"/>
        <v>155.68965517241378</v>
      </c>
      <c r="GI62" s="14">
        <f t="shared" si="73"/>
        <v>156.59482758620689</v>
      </c>
      <c r="GJ62" s="14">
        <f t="shared" si="73"/>
        <v>157.5</v>
      </c>
      <c r="GK62" s="14">
        <f t="shared" si="73"/>
        <v>158.40517241379311</v>
      </c>
      <c r="GL62" s="14">
        <f t="shared" si="73"/>
        <v>159.31034482758619</v>
      </c>
      <c r="GM62" s="14">
        <f t="shared" si="73"/>
        <v>160.2155172413793</v>
      </c>
      <c r="GN62" s="14">
        <f t="shared" si="73"/>
        <v>161.12068965517241</v>
      </c>
      <c r="GO62" s="14">
        <f t="shared" si="73"/>
        <v>162.02586206896552</v>
      </c>
      <c r="GP62" s="14">
        <f t="shared" si="73"/>
        <v>162.93103448275861</v>
      </c>
      <c r="GQ62" s="14">
        <f t="shared" si="73"/>
        <v>163.83620689655172</v>
      </c>
      <c r="GR62" s="14">
        <f t="shared" si="73"/>
        <v>164.74137931034483</v>
      </c>
      <c r="GS62" s="14">
        <f t="shared" si="73"/>
        <v>165.64655172413794</v>
      </c>
      <c r="GT62" s="14">
        <f t="shared" si="73"/>
        <v>166.55172413793102</v>
      </c>
      <c r="GU62" s="14">
        <f t="shared" si="73"/>
        <v>167.45689655172413</v>
      </c>
      <c r="GV62" s="14">
        <f t="shared" si="73"/>
        <v>168.36206896551724</v>
      </c>
      <c r="GW62" s="14">
        <f t="shared" si="73"/>
        <v>169.26724137931035</v>
      </c>
      <c r="GX62" s="14">
        <f t="shared" si="73"/>
        <v>170.17241379310343</v>
      </c>
      <c r="GY62" s="14">
        <f t="shared" si="73"/>
        <v>171.07758620689654</v>
      </c>
      <c r="GZ62" s="14">
        <f t="shared" si="73"/>
        <v>171.98275862068965</v>
      </c>
      <c r="HA62" s="14">
        <f t="shared" si="73"/>
        <v>172.88793103448276</v>
      </c>
      <c r="HB62" s="14">
        <f t="shared" si="73"/>
        <v>173.79310344827587</v>
      </c>
      <c r="HC62" s="14">
        <f t="shared" ref="HC62:IR62" si="74">$D$50*HC61</f>
        <v>174.69827586206895</v>
      </c>
      <c r="HD62" s="14">
        <f t="shared" si="74"/>
        <v>175.60344827586206</v>
      </c>
      <c r="HE62" s="14">
        <f t="shared" si="74"/>
        <v>176.50862068965517</v>
      </c>
      <c r="HF62" s="14">
        <f t="shared" si="74"/>
        <v>177.41379310344828</v>
      </c>
      <c r="HG62" s="14">
        <f t="shared" si="74"/>
        <v>178.31896551724137</v>
      </c>
      <c r="HH62" s="14">
        <f t="shared" si="74"/>
        <v>179.22413793103448</v>
      </c>
      <c r="HI62" s="14">
        <f t="shared" si="74"/>
        <v>180.12931034482759</v>
      </c>
      <c r="HJ62" s="14">
        <f t="shared" si="74"/>
        <v>181.0344827586207</v>
      </c>
      <c r="HK62" s="14">
        <f t="shared" si="74"/>
        <v>181.93965517241378</v>
      </c>
      <c r="HL62" s="14">
        <f t="shared" si="74"/>
        <v>182.84482758620689</v>
      </c>
      <c r="HM62" s="14">
        <f t="shared" si="74"/>
        <v>183.75</v>
      </c>
      <c r="HN62" s="14">
        <f t="shared" si="74"/>
        <v>184.65517241379311</v>
      </c>
      <c r="HO62" s="14">
        <f t="shared" si="74"/>
        <v>185.56034482758619</v>
      </c>
      <c r="HP62" s="14">
        <f t="shared" si="74"/>
        <v>186.4655172413793</v>
      </c>
      <c r="HQ62" s="14">
        <f t="shared" si="74"/>
        <v>187.37068965517241</v>
      </c>
      <c r="HR62" s="14">
        <f t="shared" si="74"/>
        <v>188.27586206896552</v>
      </c>
      <c r="HS62" s="14">
        <f t="shared" si="74"/>
        <v>189.18103448275861</v>
      </c>
      <c r="HT62" s="14">
        <f t="shared" si="74"/>
        <v>190.08620689655172</v>
      </c>
      <c r="HU62" s="14">
        <f t="shared" si="74"/>
        <v>190.99137931034483</v>
      </c>
      <c r="HV62" s="14">
        <f t="shared" si="74"/>
        <v>191.89655172413794</v>
      </c>
      <c r="HW62" s="14">
        <f t="shared" si="74"/>
        <v>192.80172413793102</v>
      </c>
      <c r="HX62" s="14">
        <f t="shared" si="74"/>
        <v>193.70689655172413</v>
      </c>
      <c r="HY62" s="14">
        <f t="shared" si="74"/>
        <v>194.61206896551724</v>
      </c>
      <c r="HZ62" s="14">
        <f t="shared" si="74"/>
        <v>195.51724137931035</v>
      </c>
      <c r="IA62" s="14">
        <f t="shared" si="74"/>
        <v>196.42241379310343</v>
      </c>
      <c r="IB62" s="14">
        <f t="shared" si="74"/>
        <v>197.32758620689654</v>
      </c>
      <c r="IC62" s="14">
        <f t="shared" si="74"/>
        <v>198.23275862068965</v>
      </c>
      <c r="ID62" s="14">
        <f t="shared" si="74"/>
        <v>199.13793103448276</v>
      </c>
      <c r="IE62" s="14">
        <f t="shared" si="74"/>
        <v>200.04310344827584</v>
      </c>
      <c r="IF62" s="14">
        <f t="shared" si="74"/>
        <v>200.94827586206895</v>
      </c>
      <c r="IG62" s="14">
        <f t="shared" si="74"/>
        <v>201.85344827586206</v>
      </c>
      <c r="IH62" s="14">
        <f t="shared" si="74"/>
        <v>202.75862068965517</v>
      </c>
      <c r="II62" s="14">
        <f t="shared" si="74"/>
        <v>203.66379310344828</v>
      </c>
      <c r="IJ62" s="14">
        <f t="shared" si="74"/>
        <v>204.56896551724137</v>
      </c>
      <c r="IK62" s="14">
        <f t="shared" si="74"/>
        <v>205.47413793103448</v>
      </c>
      <c r="IL62" s="14">
        <f t="shared" si="74"/>
        <v>206.37931034482759</v>
      </c>
      <c r="IM62" s="14">
        <f t="shared" si="74"/>
        <v>207.2844827586207</v>
      </c>
      <c r="IN62" s="14">
        <f t="shared" si="74"/>
        <v>208.18965517241378</v>
      </c>
      <c r="IO62" s="14">
        <f t="shared" si="74"/>
        <v>209.09482758620689</v>
      </c>
      <c r="IP62" s="14">
        <f t="shared" si="74"/>
        <v>210</v>
      </c>
      <c r="IQ62" s="14">
        <f t="shared" si="74"/>
        <v>210.90517241379311</v>
      </c>
      <c r="IR62" s="14">
        <f t="shared" si="74"/>
        <v>211.81034482758619</v>
      </c>
      <c r="IS62" s="14"/>
      <c r="IT62" s="14"/>
      <c r="IU62" s="14"/>
    </row>
    <row r="63" spans="3:255" hidden="1" x14ac:dyDescent="0.25">
      <c r="C63" s="113" t="s">
        <v>45</v>
      </c>
      <c r="D63" s="114">
        <f>IF(D47=0,MAX(Q57:IU57)*3600/1000," ")</f>
        <v>23347.924863365915</v>
      </c>
      <c r="E63" s="60"/>
      <c r="F63" s="60"/>
      <c r="G63" s="60"/>
      <c r="H63" s="60"/>
      <c r="I63" s="60" t="s">
        <v>9</v>
      </c>
      <c r="J63" s="61">
        <f>IF(D47=0,J51+J57+J6," ")</f>
        <v>53000</v>
      </c>
      <c r="P63" s="12" t="s">
        <v>1</v>
      </c>
      <c r="Q63" s="2"/>
      <c r="R63" s="2"/>
      <c r="S63" s="14">
        <f>IF($J$60*$D$50/$G$7&lt;=Q65,$J$60*$D$50/$G$7,Q65)</f>
        <v>166.25615763546796</v>
      </c>
      <c r="T63" s="14">
        <f t="shared" ref="T63:CE63" si="75">IF($J$60*$D$50/$G$7&lt;=S65,$J$60*$D$50/$G$7,S65)</f>
        <v>166.25615763546796</v>
      </c>
      <c r="U63" s="14">
        <f t="shared" si="75"/>
        <v>166.25615763546796</v>
      </c>
      <c r="V63" s="14">
        <f t="shared" si="75"/>
        <v>166.25615763546796</v>
      </c>
      <c r="W63" s="14">
        <f t="shared" si="75"/>
        <v>166.25615763546796</v>
      </c>
      <c r="X63" s="14">
        <f t="shared" si="75"/>
        <v>166.25615763546796</v>
      </c>
      <c r="Y63" s="14">
        <f t="shared" si="75"/>
        <v>166.25615763546796</v>
      </c>
      <c r="Z63" s="14">
        <f t="shared" si="75"/>
        <v>166.25615763546796</v>
      </c>
      <c r="AA63" s="14">
        <f t="shared" si="75"/>
        <v>166.25615763546796</v>
      </c>
      <c r="AB63" s="14">
        <f t="shared" si="75"/>
        <v>166.25615763546796</v>
      </c>
      <c r="AC63" s="14">
        <f t="shared" si="75"/>
        <v>166.25615763546796</v>
      </c>
      <c r="AD63" s="14">
        <f t="shared" si="75"/>
        <v>166.25615763546796</v>
      </c>
      <c r="AE63" s="14">
        <f t="shared" si="75"/>
        <v>166.25615763546796</v>
      </c>
      <c r="AF63" s="14">
        <f t="shared" si="75"/>
        <v>166.25615763546796</v>
      </c>
      <c r="AG63" s="14">
        <f t="shared" si="75"/>
        <v>166.25615763546796</v>
      </c>
      <c r="AH63" s="14">
        <f t="shared" si="75"/>
        <v>166.25615763546796</v>
      </c>
      <c r="AI63" s="14">
        <f t="shared" si="75"/>
        <v>166.25615763546796</v>
      </c>
      <c r="AJ63" s="14">
        <f t="shared" si="75"/>
        <v>166.25615763546796</v>
      </c>
      <c r="AK63" s="14">
        <f t="shared" si="75"/>
        <v>166.25615763546796</v>
      </c>
      <c r="AL63" s="14">
        <f t="shared" si="75"/>
        <v>166.25615763546796</v>
      </c>
      <c r="AM63" s="14">
        <f t="shared" si="75"/>
        <v>166.25615763546796</v>
      </c>
      <c r="AN63" s="14">
        <f t="shared" si="75"/>
        <v>166.25615763546796</v>
      </c>
      <c r="AO63" s="14">
        <f t="shared" si="75"/>
        <v>166.25615763546796</v>
      </c>
      <c r="AP63" s="14">
        <f t="shared" si="75"/>
        <v>166.25615763546796</v>
      </c>
      <c r="AQ63" s="14">
        <f t="shared" si="75"/>
        <v>166.25615763546796</v>
      </c>
      <c r="AR63" s="14">
        <f t="shared" si="75"/>
        <v>166.25615763546796</v>
      </c>
      <c r="AS63" s="14">
        <f t="shared" si="75"/>
        <v>166.25615763546796</v>
      </c>
      <c r="AT63" s="14">
        <f t="shared" si="75"/>
        <v>166.25615763546796</v>
      </c>
      <c r="AU63" s="14">
        <f t="shared" si="75"/>
        <v>166.25615763546796</v>
      </c>
      <c r="AV63" s="14">
        <f t="shared" si="75"/>
        <v>166.25615763546796</v>
      </c>
      <c r="AW63" s="14">
        <f t="shared" si="75"/>
        <v>166.25615763546796</v>
      </c>
      <c r="AX63" s="14">
        <f t="shared" si="75"/>
        <v>166.25615763546796</v>
      </c>
      <c r="AY63" s="14">
        <f t="shared" si="75"/>
        <v>166.25615763546796</v>
      </c>
      <c r="AZ63" s="14">
        <f t="shared" si="75"/>
        <v>166.25615763546796</v>
      </c>
      <c r="BA63" s="14">
        <f t="shared" si="75"/>
        <v>166.25615763546796</v>
      </c>
      <c r="BB63" s="14">
        <f t="shared" si="75"/>
        <v>166.25615763546796</v>
      </c>
      <c r="BC63" s="14">
        <f t="shared" si="75"/>
        <v>166.25615763546796</v>
      </c>
      <c r="BD63" s="14">
        <f t="shared" si="75"/>
        <v>166.25615763546796</v>
      </c>
      <c r="BE63" s="14">
        <f t="shared" si="75"/>
        <v>166.25615763546796</v>
      </c>
      <c r="BF63" s="14">
        <f t="shared" si="75"/>
        <v>166.25615763546796</v>
      </c>
      <c r="BG63" s="14">
        <f t="shared" si="75"/>
        <v>166.25615763546796</v>
      </c>
      <c r="BH63" s="14">
        <f t="shared" si="75"/>
        <v>166.25615763546796</v>
      </c>
      <c r="BI63" s="14">
        <f t="shared" si="75"/>
        <v>166.25615763546796</v>
      </c>
      <c r="BJ63" s="14">
        <f t="shared" si="75"/>
        <v>166.25615763546796</v>
      </c>
      <c r="BK63" s="14">
        <f t="shared" si="75"/>
        <v>166.25615763546796</v>
      </c>
      <c r="BL63" s="14">
        <f t="shared" si="75"/>
        <v>166.25615763546796</v>
      </c>
      <c r="BM63" s="14">
        <f t="shared" si="75"/>
        <v>166.25615763546796</v>
      </c>
      <c r="BN63" s="14">
        <f t="shared" si="75"/>
        <v>166.25615763546796</v>
      </c>
      <c r="BO63" s="14">
        <f t="shared" si="75"/>
        <v>166.25615763546796</v>
      </c>
      <c r="BP63" s="14">
        <f t="shared" si="75"/>
        <v>166.25615763546796</v>
      </c>
      <c r="BQ63" s="14">
        <f t="shared" si="75"/>
        <v>166.25615763546796</v>
      </c>
      <c r="BR63" s="14">
        <f t="shared" si="75"/>
        <v>166.25615763546796</v>
      </c>
      <c r="BS63" s="14">
        <f t="shared" si="75"/>
        <v>166.25615763546796</v>
      </c>
      <c r="BT63" s="14">
        <f t="shared" si="75"/>
        <v>166.25615763546796</v>
      </c>
      <c r="BU63" s="14">
        <f t="shared" si="75"/>
        <v>166.25615763546796</v>
      </c>
      <c r="BV63" s="14">
        <f t="shared" si="75"/>
        <v>166.25615763546796</v>
      </c>
      <c r="BW63" s="14">
        <f t="shared" si="75"/>
        <v>166.25615763546796</v>
      </c>
      <c r="BX63" s="14">
        <f t="shared" si="75"/>
        <v>166.25615763546796</v>
      </c>
      <c r="BY63" s="14">
        <f t="shared" si="75"/>
        <v>166.25615763546796</v>
      </c>
      <c r="BZ63" s="14">
        <f t="shared" si="75"/>
        <v>166.25615763546796</v>
      </c>
      <c r="CA63" s="14">
        <f t="shared" si="75"/>
        <v>166.25615763546796</v>
      </c>
      <c r="CB63" s="14">
        <f t="shared" si="75"/>
        <v>166.25615763546796</v>
      </c>
      <c r="CC63" s="14">
        <f t="shared" si="75"/>
        <v>166.25615763546796</v>
      </c>
      <c r="CD63" s="14">
        <f t="shared" si="75"/>
        <v>166.25615763546796</v>
      </c>
      <c r="CE63" s="14">
        <f t="shared" si="75"/>
        <v>166.25615763546796</v>
      </c>
      <c r="CF63" s="14">
        <f t="shared" ref="CF63:EQ63" si="76">IF($J$60*$D$50/$G$7&lt;=CE65,$J$60*$D$50/$G$7,CE65)</f>
        <v>166.25615763546796</v>
      </c>
      <c r="CG63" s="14">
        <f t="shared" si="76"/>
        <v>166.25615763546796</v>
      </c>
      <c r="CH63" s="14">
        <f t="shared" si="76"/>
        <v>166.25615763546796</v>
      </c>
      <c r="CI63" s="14">
        <f t="shared" si="76"/>
        <v>166.25615763546796</v>
      </c>
      <c r="CJ63" s="14">
        <f t="shared" si="76"/>
        <v>166.25615763546796</v>
      </c>
      <c r="CK63" s="14">
        <f t="shared" si="76"/>
        <v>166.25615763546796</v>
      </c>
      <c r="CL63" s="14">
        <f t="shared" si="76"/>
        <v>166.25615763546796</v>
      </c>
      <c r="CM63" s="14">
        <f t="shared" si="76"/>
        <v>166.25615763546796</v>
      </c>
      <c r="CN63" s="14">
        <f t="shared" si="76"/>
        <v>166.25615763546796</v>
      </c>
      <c r="CO63" s="14">
        <f t="shared" si="76"/>
        <v>166.25615763546796</v>
      </c>
      <c r="CP63" s="14">
        <f t="shared" si="76"/>
        <v>166.25615763546796</v>
      </c>
      <c r="CQ63" s="14">
        <f t="shared" si="76"/>
        <v>166.25615763546796</v>
      </c>
      <c r="CR63" s="14">
        <f t="shared" si="76"/>
        <v>166.25615763546796</v>
      </c>
      <c r="CS63" s="14">
        <f t="shared" si="76"/>
        <v>166.25615763546796</v>
      </c>
      <c r="CT63" s="14">
        <f t="shared" si="76"/>
        <v>166.25615763546796</v>
      </c>
      <c r="CU63" s="14">
        <f t="shared" si="76"/>
        <v>166.25615763546796</v>
      </c>
      <c r="CV63" s="14">
        <f t="shared" si="76"/>
        <v>166.25615763546796</v>
      </c>
      <c r="CW63" s="14">
        <f t="shared" si="76"/>
        <v>166.25615763546796</v>
      </c>
      <c r="CX63" s="14">
        <f t="shared" si="76"/>
        <v>166.25615763546796</v>
      </c>
      <c r="CY63" s="14">
        <f t="shared" si="76"/>
        <v>166.25615763546796</v>
      </c>
      <c r="CZ63" s="14">
        <f t="shared" si="76"/>
        <v>166.25615763546796</v>
      </c>
      <c r="DA63" s="14">
        <f t="shared" si="76"/>
        <v>166.25615763546796</v>
      </c>
      <c r="DB63" s="14">
        <f t="shared" si="76"/>
        <v>166.25615763546796</v>
      </c>
      <c r="DC63" s="14">
        <f t="shared" si="76"/>
        <v>166.25615763546796</v>
      </c>
      <c r="DD63" s="14">
        <f t="shared" si="76"/>
        <v>166.25615763546796</v>
      </c>
      <c r="DE63" s="14">
        <f t="shared" si="76"/>
        <v>166.25615763546796</v>
      </c>
      <c r="DF63" s="14">
        <f t="shared" si="76"/>
        <v>166.25615763546796</v>
      </c>
      <c r="DG63" s="14">
        <f t="shared" si="76"/>
        <v>166.25615763546796</v>
      </c>
      <c r="DH63" s="14">
        <f t="shared" si="76"/>
        <v>166.25615763546796</v>
      </c>
      <c r="DI63" s="14">
        <f t="shared" si="76"/>
        <v>166.25615763546796</v>
      </c>
      <c r="DJ63" s="14">
        <f t="shared" si="76"/>
        <v>166.25615763546796</v>
      </c>
      <c r="DK63" s="14">
        <f t="shared" si="76"/>
        <v>166.25615763546796</v>
      </c>
      <c r="DL63" s="14">
        <f t="shared" si="76"/>
        <v>166.25615763546796</v>
      </c>
      <c r="DM63" s="14">
        <f t="shared" si="76"/>
        <v>166.25615763546796</v>
      </c>
      <c r="DN63" s="14">
        <f t="shared" si="76"/>
        <v>166.25615763546796</v>
      </c>
      <c r="DO63" s="14">
        <f t="shared" si="76"/>
        <v>166.25615763546796</v>
      </c>
      <c r="DP63" s="14">
        <f t="shared" si="76"/>
        <v>166.25615763546796</v>
      </c>
      <c r="DQ63" s="14">
        <f t="shared" si="76"/>
        <v>166.25615763546796</v>
      </c>
      <c r="DR63" s="14">
        <f t="shared" si="76"/>
        <v>166.25615763546796</v>
      </c>
      <c r="DS63" s="14">
        <f t="shared" si="76"/>
        <v>166.25615763546796</v>
      </c>
      <c r="DT63" s="14">
        <f t="shared" si="76"/>
        <v>166.25615763546796</v>
      </c>
      <c r="DU63" s="14">
        <f t="shared" si="76"/>
        <v>166.25615763546796</v>
      </c>
      <c r="DV63" s="14">
        <f t="shared" si="76"/>
        <v>166.25615763546796</v>
      </c>
      <c r="DW63" s="14">
        <f t="shared" si="76"/>
        <v>166.25615763546796</v>
      </c>
      <c r="DX63" s="14">
        <f t="shared" si="76"/>
        <v>166.25615763546796</v>
      </c>
      <c r="DY63" s="14">
        <f t="shared" si="76"/>
        <v>166.25615763546796</v>
      </c>
      <c r="DZ63" s="14">
        <f t="shared" si="76"/>
        <v>166.25615763546796</v>
      </c>
      <c r="EA63" s="14">
        <f t="shared" si="76"/>
        <v>166.25615763546796</v>
      </c>
      <c r="EB63" s="14">
        <f t="shared" si="76"/>
        <v>166.25615763546796</v>
      </c>
      <c r="EC63" s="14">
        <f t="shared" si="76"/>
        <v>166.25615763546796</v>
      </c>
      <c r="ED63" s="14">
        <f t="shared" si="76"/>
        <v>166.25615763546796</v>
      </c>
      <c r="EE63" s="14">
        <f t="shared" si="76"/>
        <v>166.25615763546796</v>
      </c>
      <c r="EF63" s="14">
        <f t="shared" si="76"/>
        <v>166.25615763546796</v>
      </c>
      <c r="EG63" s="14">
        <f t="shared" si="76"/>
        <v>166.25615763546796</v>
      </c>
      <c r="EH63" s="14">
        <f t="shared" si="76"/>
        <v>166.25615763546796</v>
      </c>
      <c r="EI63" s="14">
        <f t="shared" si="76"/>
        <v>166.25615763546796</v>
      </c>
      <c r="EJ63" s="14">
        <f t="shared" si="76"/>
        <v>166.25615763546796</v>
      </c>
      <c r="EK63" s="14">
        <f t="shared" si="76"/>
        <v>166.25615763546796</v>
      </c>
      <c r="EL63" s="14">
        <f t="shared" si="76"/>
        <v>166.25615763546796</v>
      </c>
      <c r="EM63" s="14">
        <f t="shared" si="76"/>
        <v>166.25615763546796</v>
      </c>
      <c r="EN63" s="14">
        <f t="shared" si="76"/>
        <v>166.25615763546796</v>
      </c>
      <c r="EO63" s="14">
        <f t="shared" si="76"/>
        <v>166.25615763546796</v>
      </c>
      <c r="EP63" s="14">
        <f t="shared" si="76"/>
        <v>166.25615763546796</v>
      </c>
      <c r="EQ63" s="14">
        <f t="shared" si="76"/>
        <v>166.25615763546796</v>
      </c>
      <c r="ER63" s="14">
        <f t="shared" ref="ER63:HC63" si="77">IF($J$60*$D$50/$G$7&lt;=EQ65,$J$60*$D$50/$G$7,EQ65)</f>
        <v>166.25615763546796</v>
      </c>
      <c r="ES63" s="14">
        <f t="shared" si="77"/>
        <v>166.25615763546796</v>
      </c>
      <c r="ET63" s="14">
        <f t="shared" si="77"/>
        <v>166.25615763546796</v>
      </c>
      <c r="EU63" s="14">
        <f t="shared" si="77"/>
        <v>166.25615763546796</v>
      </c>
      <c r="EV63" s="14">
        <f t="shared" si="77"/>
        <v>166.25615763546796</v>
      </c>
      <c r="EW63" s="14">
        <f t="shared" si="77"/>
        <v>166.25615763546796</v>
      </c>
      <c r="EX63" s="14">
        <f t="shared" si="77"/>
        <v>166.25615763546796</v>
      </c>
      <c r="EY63" s="14">
        <f t="shared" si="77"/>
        <v>166.25615763546796</v>
      </c>
      <c r="EZ63" s="14">
        <f t="shared" si="77"/>
        <v>166.25615763546796</v>
      </c>
      <c r="FA63" s="14">
        <f t="shared" si="77"/>
        <v>166.25615763546796</v>
      </c>
      <c r="FB63" s="14">
        <f t="shared" si="77"/>
        <v>166.25615763546796</v>
      </c>
      <c r="FC63" s="14">
        <f t="shared" si="77"/>
        <v>166.25615763546796</v>
      </c>
      <c r="FD63" s="14">
        <f t="shared" si="77"/>
        <v>166.25615763546796</v>
      </c>
      <c r="FE63" s="14">
        <f t="shared" si="77"/>
        <v>166.25615763546796</v>
      </c>
      <c r="FF63" s="14">
        <f t="shared" si="77"/>
        <v>166.25615763546796</v>
      </c>
      <c r="FG63" s="14">
        <f t="shared" si="77"/>
        <v>166.25615763546796</v>
      </c>
      <c r="FH63" s="14">
        <f t="shared" si="77"/>
        <v>166.25615763546796</v>
      </c>
      <c r="FI63" s="14">
        <f t="shared" si="77"/>
        <v>166.25615763546796</v>
      </c>
      <c r="FJ63" s="14">
        <f t="shared" si="77"/>
        <v>166.25615763546796</v>
      </c>
      <c r="FK63" s="14">
        <f t="shared" si="77"/>
        <v>166.25615763546796</v>
      </c>
      <c r="FL63" s="14">
        <f t="shared" si="77"/>
        <v>166.25615763546796</v>
      </c>
      <c r="FM63" s="14">
        <f t="shared" si="77"/>
        <v>166.25615763546796</v>
      </c>
      <c r="FN63" s="14">
        <f t="shared" si="77"/>
        <v>166.25615763546796</v>
      </c>
      <c r="FO63" s="14">
        <f t="shared" si="77"/>
        <v>166.25615763546796</v>
      </c>
      <c r="FP63" s="14">
        <f t="shared" si="77"/>
        <v>166.25615763546796</v>
      </c>
      <c r="FQ63" s="14">
        <f t="shared" si="77"/>
        <v>166.25615763546796</v>
      </c>
      <c r="FR63" s="14">
        <f t="shared" si="77"/>
        <v>166.25615763546796</v>
      </c>
      <c r="FS63" s="14">
        <f t="shared" si="77"/>
        <v>166.25615763546796</v>
      </c>
      <c r="FT63" s="14">
        <f t="shared" si="77"/>
        <v>166.25615763546796</v>
      </c>
      <c r="FU63" s="14">
        <f t="shared" si="77"/>
        <v>166.25615763546796</v>
      </c>
      <c r="FV63" s="14">
        <f t="shared" si="77"/>
        <v>166.25615763546796</v>
      </c>
      <c r="FW63" s="14">
        <f t="shared" si="77"/>
        <v>166.25615763546796</v>
      </c>
      <c r="FX63" s="14">
        <f t="shared" si="77"/>
        <v>166.25615763546796</v>
      </c>
      <c r="FY63" s="14">
        <f t="shared" si="77"/>
        <v>166.25615763546796</v>
      </c>
      <c r="FZ63" s="14">
        <f t="shared" si="77"/>
        <v>166.25615763546796</v>
      </c>
      <c r="GA63" s="14">
        <f t="shared" si="77"/>
        <v>166.25615763546796</v>
      </c>
      <c r="GB63" s="14">
        <f t="shared" si="77"/>
        <v>166.25615763546796</v>
      </c>
      <c r="GC63" s="14">
        <f t="shared" si="77"/>
        <v>166.25615763546796</v>
      </c>
      <c r="GD63" s="14">
        <f t="shared" si="77"/>
        <v>166.25615763546796</v>
      </c>
      <c r="GE63" s="14">
        <f t="shared" si="77"/>
        <v>166.25615763546796</v>
      </c>
      <c r="GF63" s="14">
        <f t="shared" si="77"/>
        <v>166.25615763546796</v>
      </c>
      <c r="GG63" s="14">
        <f t="shared" si="77"/>
        <v>166.25615763546796</v>
      </c>
      <c r="GH63" s="14">
        <f t="shared" si="77"/>
        <v>166.25615763546796</v>
      </c>
      <c r="GI63" s="14">
        <f t="shared" si="77"/>
        <v>166.25615763546796</v>
      </c>
      <c r="GJ63" s="14">
        <f t="shared" si="77"/>
        <v>166.25615763546796</v>
      </c>
      <c r="GK63" s="14">
        <f t="shared" si="77"/>
        <v>166.25615763546796</v>
      </c>
      <c r="GL63" s="14">
        <f t="shared" si="77"/>
        <v>166.25615763546796</v>
      </c>
      <c r="GM63" s="14">
        <f t="shared" si="77"/>
        <v>166.25615763546796</v>
      </c>
      <c r="GN63" s="14">
        <f t="shared" si="77"/>
        <v>166.25615763546796</v>
      </c>
      <c r="GO63" s="14">
        <f t="shared" si="77"/>
        <v>166.25615763546796</v>
      </c>
      <c r="GP63" s="14">
        <f t="shared" si="77"/>
        <v>166.25615763546796</v>
      </c>
      <c r="GQ63" s="14">
        <f t="shared" si="77"/>
        <v>166.25615763546796</v>
      </c>
      <c r="GR63" s="14">
        <f t="shared" si="77"/>
        <v>166.25615763546796</v>
      </c>
      <c r="GS63" s="14">
        <f t="shared" si="77"/>
        <v>166.25615763546796</v>
      </c>
      <c r="GT63" s="14">
        <f t="shared" si="77"/>
        <v>166.25615763546796</v>
      </c>
      <c r="GU63" s="14">
        <f t="shared" si="77"/>
        <v>166.25615763546796</v>
      </c>
      <c r="GV63" s="14">
        <f t="shared" si="77"/>
        <v>166.25615763546796</v>
      </c>
      <c r="GW63" s="14">
        <f t="shared" si="77"/>
        <v>166.25615763546796</v>
      </c>
      <c r="GX63" s="14">
        <f t="shared" si="77"/>
        <v>166.25615763546796</v>
      </c>
      <c r="GY63" s="14">
        <f t="shared" si="77"/>
        <v>166.25615763546796</v>
      </c>
      <c r="GZ63" s="14">
        <f t="shared" si="77"/>
        <v>166.25615763546796</v>
      </c>
      <c r="HA63" s="14">
        <f t="shared" si="77"/>
        <v>166.25615763546796</v>
      </c>
      <c r="HB63" s="14">
        <f t="shared" si="77"/>
        <v>166.25615763546796</v>
      </c>
      <c r="HC63" s="14">
        <f t="shared" si="77"/>
        <v>166.25615763546796</v>
      </c>
      <c r="HD63" s="14">
        <f t="shared" ref="HD63:IR63" si="78">IF($J$60*$D$50/$G$7&lt;=HC65,$J$60*$D$50/$G$7,HC65)</f>
        <v>166.25615763546796</v>
      </c>
      <c r="HE63" s="14">
        <f t="shared" si="78"/>
        <v>166.25615763546796</v>
      </c>
      <c r="HF63" s="14">
        <f t="shared" si="78"/>
        <v>166.25615763546796</v>
      </c>
      <c r="HG63" s="14">
        <f t="shared" si="78"/>
        <v>166.25615763546796</v>
      </c>
      <c r="HH63" s="14">
        <f t="shared" si="78"/>
        <v>166.25615763546796</v>
      </c>
      <c r="HI63" s="14">
        <f t="shared" si="78"/>
        <v>166.25615763546796</v>
      </c>
      <c r="HJ63" s="14">
        <f t="shared" si="78"/>
        <v>166.25615763546796</v>
      </c>
      <c r="HK63" s="14">
        <f t="shared" si="78"/>
        <v>166.25615763546796</v>
      </c>
      <c r="HL63" s="14">
        <f t="shared" si="78"/>
        <v>166.25615763546796</v>
      </c>
      <c r="HM63" s="14">
        <f t="shared" si="78"/>
        <v>166.25615763546796</v>
      </c>
      <c r="HN63" s="14">
        <f t="shared" si="78"/>
        <v>166.25615763546796</v>
      </c>
      <c r="HO63" s="14">
        <f t="shared" si="78"/>
        <v>166.25615763546796</v>
      </c>
      <c r="HP63" s="14">
        <f t="shared" si="78"/>
        <v>166.25615763546796</v>
      </c>
      <c r="HQ63" s="14">
        <f t="shared" si="78"/>
        <v>166.25615763546796</v>
      </c>
      <c r="HR63" s="14">
        <f t="shared" si="78"/>
        <v>166.25615763546796</v>
      </c>
      <c r="HS63" s="14">
        <f t="shared" si="78"/>
        <v>166.25615763546796</v>
      </c>
      <c r="HT63" s="14">
        <f t="shared" si="78"/>
        <v>166.25615763546796</v>
      </c>
      <c r="HU63" s="14">
        <f t="shared" si="78"/>
        <v>166.25615763546796</v>
      </c>
      <c r="HV63" s="14">
        <f t="shared" si="78"/>
        <v>166.25615763546796</v>
      </c>
      <c r="HW63" s="14">
        <f t="shared" si="78"/>
        <v>166.25615763546796</v>
      </c>
      <c r="HX63" s="14">
        <f t="shared" si="78"/>
        <v>166.25615763546796</v>
      </c>
      <c r="HY63" s="14">
        <f t="shared" si="78"/>
        <v>166.25615763546796</v>
      </c>
      <c r="HZ63" s="14">
        <f t="shared" si="78"/>
        <v>166.25615763546796</v>
      </c>
      <c r="IA63" s="14">
        <f t="shared" si="78"/>
        <v>166.25615763546796</v>
      </c>
      <c r="IB63" s="14">
        <f t="shared" si="78"/>
        <v>166.25615763546796</v>
      </c>
      <c r="IC63" s="14">
        <f t="shared" si="78"/>
        <v>166.25615763546796</v>
      </c>
      <c r="ID63" s="14">
        <f t="shared" si="78"/>
        <v>166.25615763546796</v>
      </c>
      <c r="IE63" s="14">
        <f t="shared" si="78"/>
        <v>166.25615763546796</v>
      </c>
      <c r="IF63" s="14">
        <f t="shared" si="78"/>
        <v>166.25615763546796</v>
      </c>
      <c r="IG63" s="14">
        <f t="shared" si="78"/>
        <v>166.25615763546796</v>
      </c>
      <c r="IH63" s="14">
        <f t="shared" si="78"/>
        <v>166.25615763546796</v>
      </c>
      <c r="II63" s="14">
        <f t="shared" si="78"/>
        <v>166.25615763546796</v>
      </c>
      <c r="IJ63" s="14">
        <f t="shared" si="78"/>
        <v>166.25615763546796</v>
      </c>
      <c r="IK63" s="14">
        <f t="shared" si="78"/>
        <v>166.25615763546796</v>
      </c>
      <c r="IL63" s="14">
        <f t="shared" si="78"/>
        <v>166.25615763546796</v>
      </c>
      <c r="IM63" s="14">
        <f t="shared" si="78"/>
        <v>166.25615763546796</v>
      </c>
      <c r="IN63" s="14">
        <f t="shared" si="78"/>
        <v>166.25615763546796</v>
      </c>
      <c r="IO63" s="14">
        <f t="shared" si="78"/>
        <v>166.25615763546796</v>
      </c>
      <c r="IP63" s="14">
        <f t="shared" si="78"/>
        <v>166.25615763544033</v>
      </c>
      <c r="IQ63" s="14">
        <f t="shared" si="78"/>
        <v>0</v>
      </c>
      <c r="IR63" s="14">
        <f t="shared" si="78"/>
        <v>0</v>
      </c>
      <c r="IS63" s="14"/>
      <c r="IT63" s="14"/>
      <c r="IU63" s="14"/>
    </row>
    <row r="64" spans="3:255" hidden="1" x14ac:dyDescent="0.25">
      <c r="C64" s="113"/>
      <c r="D64" s="114"/>
      <c r="E64" s="60"/>
      <c r="F64" s="60"/>
      <c r="G64" s="60"/>
      <c r="H64" s="60"/>
      <c r="I64" s="60" t="s">
        <v>47</v>
      </c>
      <c r="J64" s="61">
        <f>IF(D47=0,MAX(Q70:IU70)*3600/1000," ")</f>
        <v>16065.691679922105</v>
      </c>
      <c r="P64" s="12" t="s">
        <v>17</v>
      </c>
      <c r="Q64" s="14">
        <f>J63</f>
        <v>53000</v>
      </c>
      <c r="R64" s="14"/>
      <c r="S64" s="14">
        <f>Q64-S63</f>
        <v>52833.743842364529</v>
      </c>
      <c r="T64" s="14">
        <f>S64-T63</f>
        <v>52667.487684729058</v>
      </c>
      <c r="U64" s="14">
        <f>T64-U63</f>
        <v>52501.231527093587</v>
      </c>
      <c r="V64" s="14">
        <f t="shared" ref="V64:CG64" si="79">U64-V63</f>
        <v>52334.975369458116</v>
      </c>
      <c r="W64" s="14">
        <f t="shared" si="79"/>
        <v>52168.719211822645</v>
      </c>
      <c r="X64" s="14">
        <f t="shared" si="79"/>
        <v>52002.463054187174</v>
      </c>
      <c r="Y64" s="14">
        <f t="shared" si="79"/>
        <v>51836.206896551703</v>
      </c>
      <c r="Z64" s="14">
        <f t="shared" si="79"/>
        <v>51669.950738916232</v>
      </c>
      <c r="AA64" s="14">
        <f t="shared" si="79"/>
        <v>51503.694581280761</v>
      </c>
      <c r="AB64" s="14">
        <f t="shared" si="79"/>
        <v>51337.43842364529</v>
      </c>
      <c r="AC64" s="14">
        <f t="shared" si="79"/>
        <v>51171.182266009819</v>
      </c>
      <c r="AD64" s="14">
        <f t="shared" si="79"/>
        <v>51004.926108374348</v>
      </c>
      <c r="AE64" s="14">
        <f t="shared" si="79"/>
        <v>50838.669950738877</v>
      </c>
      <c r="AF64" s="14">
        <f t="shared" si="79"/>
        <v>50672.413793103406</v>
      </c>
      <c r="AG64" s="14">
        <f t="shared" si="79"/>
        <v>50506.157635467935</v>
      </c>
      <c r="AH64" s="14">
        <f t="shared" si="79"/>
        <v>50339.901477832464</v>
      </c>
      <c r="AI64" s="14">
        <f t="shared" si="79"/>
        <v>50173.645320196993</v>
      </c>
      <c r="AJ64" s="14">
        <f t="shared" si="79"/>
        <v>50007.389162561522</v>
      </c>
      <c r="AK64" s="14">
        <f t="shared" si="79"/>
        <v>49841.13300492605</v>
      </c>
      <c r="AL64" s="14">
        <f t="shared" si="79"/>
        <v>49674.876847290579</v>
      </c>
      <c r="AM64" s="14">
        <f t="shared" si="79"/>
        <v>49508.620689655108</v>
      </c>
      <c r="AN64" s="14">
        <f t="shared" si="79"/>
        <v>49342.364532019637</v>
      </c>
      <c r="AO64" s="14">
        <f t="shared" si="79"/>
        <v>49176.108374384166</v>
      </c>
      <c r="AP64" s="14">
        <f t="shared" si="79"/>
        <v>49009.852216748695</v>
      </c>
      <c r="AQ64" s="14">
        <f t="shared" si="79"/>
        <v>48843.596059113224</v>
      </c>
      <c r="AR64" s="14">
        <f t="shared" si="79"/>
        <v>48677.339901477753</v>
      </c>
      <c r="AS64" s="14">
        <f t="shared" si="79"/>
        <v>48511.083743842282</v>
      </c>
      <c r="AT64" s="14">
        <f t="shared" si="79"/>
        <v>48344.827586206811</v>
      </c>
      <c r="AU64" s="14">
        <f t="shared" si="79"/>
        <v>48178.57142857134</v>
      </c>
      <c r="AV64" s="14">
        <f t="shared" si="79"/>
        <v>48012.315270935869</v>
      </c>
      <c r="AW64" s="14">
        <f t="shared" si="79"/>
        <v>47846.059113300398</v>
      </c>
      <c r="AX64" s="14">
        <f t="shared" si="79"/>
        <v>47679.802955664927</v>
      </c>
      <c r="AY64" s="14">
        <f t="shared" si="79"/>
        <v>47513.546798029456</v>
      </c>
      <c r="AZ64" s="14">
        <f t="shared" si="79"/>
        <v>47347.290640393985</v>
      </c>
      <c r="BA64" s="14">
        <f t="shared" si="79"/>
        <v>47181.034482758514</v>
      </c>
      <c r="BB64" s="14">
        <f t="shared" si="79"/>
        <v>47014.778325123043</v>
      </c>
      <c r="BC64" s="14">
        <f t="shared" si="79"/>
        <v>46848.522167487572</v>
      </c>
      <c r="BD64" s="14">
        <f t="shared" si="79"/>
        <v>46682.266009852101</v>
      </c>
      <c r="BE64" s="14">
        <f t="shared" si="79"/>
        <v>46516.00985221663</v>
      </c>
      <c r="BF64" s="14">
        <f t="shared" si="79"/>
        <v>46349.753694581159</v>
      </c>
      <c r="BG64" s="14">
        <f t="shared" si="79"/>
        <v>46183.497536945688</v>
      </c>
      <c r="BH64" s="14">
        <f t="shared" si="79"/>
        <v>46017.241379310217</v>
      </c>
      <c r="BI64" s="14">
        <f t="shared" si="79"/>
        <v>45850.985221674746</v>
      </c>
      <c r="BJ64" s="14">
        <f t="shared" si="79"/>
        <v>45684.729064039275</v>
      </c>
      <c r="BK64" s="14">
        <f t="shared" si="79"/>
        <v>45518.472906403804</v>
      </c>
      <c r="BL64" s="14">
        <f t="shared" si="79"/>
        <v>45352.216748768333</v>
      </c>
      <c r="BM64" s="14">
        <f t="shared" si="79"/>
        <v>45185.960591132862</v>
      </c>
      <c r="BN64" s="14">
        <f t="shared" si="79"/>
        <v>45019.704433497391</v>
      </c>
      <c r="BO64" s="14">
        <f t="shared" si="79"/>
        <v>44853.44827586192</v>
      </c>
      <c r="BP64" s="14">
        <f t="shared" si="79"/>
        <v>44687.192118226449</v>
      </c>
      <c r="BQ64" s="14">
        <f t="shared" si="79"/>
        <v>44520.935960590978</v>
      </c>
      <c r="BR64" s="14">
        <f t="shared" si="79"/>
        <v>44354.679802955507</v>
      </c>
      <c r="BS64" s="14">
        <f t="shared" si="79"/>
        <v>44188.423645320036</v>
      </c>
      <c r="BT64" s="14">
        <f t="shared" si="79"/>
        <v>44022.167487684565</v>
      </c>
      <c r="BU64" s="14">
        <f t="shared" si="79"/>
        <v>43855.911330049094</v>
      </c>
      <c r="BV64" s="14">
        <f t="shared" si="79"/>
        <v>43689.655172413622</v>
      </c>
      <c r="BW64" s="14">
        <f t="shared" si="79"/>
        <v>43523.399014778151</v>
      </c>
      <c r="BX64" s="14">
        <f t="shared" si="79"/>
        <v>43357.14285714268</v>
      </c>
      <c r="BY64" s="14">
        <f t="shared" si="79"/>
        <v>43190.886699507209</v>
      </c>
      <c r="BZ64" s="14">
        <f t="shared" si="79"/>
        <v>43024.630541871738</v>
      </c>
      <c r="CA64" s="14">
        <f t="shared" si="79"/>
        <v>42858.374384236267</v>
      </c>
      <c r="CB64" s="14">
        <f t="shared" si="79"/>
        <v>42692.118226600796</v>
      </c>
      <c r="CC64" s="14">
        <f t="shared" si="79"/>
        <v>42525.862068965325</v>
      </c>
      <c r="CD64" s="14">
        <f t="shared" si="79"/>
        <v>42359.605911329854</v>
      </c>
      <c r="CE64" s="14">
        <f t="shared" si="79"/>
        <v>42193.349753694383</v>
      </c>
      <c r="CF64" s="14">
        <f t="shared" si="79"/>
        <v>42027.093596058912</v>
      </c>
      <c r="CG64" s="14">
        <f t="shared" si="79"/>
        <v>41860.837438423441</v>
      </c>
      <c r="CH64" s="14">
        <f t="shared" ref="CH64:ES64" si="80">CG64-CH63</f>
        <v>41694.58128078797</v>
      </c>
      <c r="CI64" s="14">
        <f t="shared" si="80"/>
        <v>41528.325123152499</v>
      </c>
      <c r="CJ64" s="14">
        <f t="shared" si="80"/>
        <v>41362.068965517028</v>
      </c>
      <c r="CK64" s="14">
        <f t="shared" si="80"/>
        <v>41195.812807881557</v>
      </c>
      <c r="CL64" s="14">
        <f t="shared" si="80"/>
        <v>41029.556650246086</v>
      </c>
      <c r="CM64" s="14">
        <f t="shared" si="80"/>
        <v>40863.300492610615</v>
      </c>
      <c r="CN64" s="14">
        <f t="shared" si="80"/>
        <v>40697.044334975144</v>
      </c>
      <c r="CO64" s="14">
        <f t="shared" si="80"/>
        <v>40530.788177339673</v>
      </c>
      <c r="CP64" s="14">
        <f t="shared" si="80"/>
        <v>40364.532019704202</v>
      </c>
      <c r="CQ64" s="14">
        <f t="shared" si="80"/>
        <v>40198.275862068731</v>
      </c>
      <c r="CR64" s="14">
        <f t="shared" si="80"/>
        <v>40032.01970443326</v>
      </c>
      <c r="CS64" s="14">
        <f t="shared" si="80"/>
        <v>39865.763546797789</v>
      </c>
      <c r="CT64" s="14">
        <f t="shared" si="80"/>
        <v>39699.507389162318</v>
      </c>
      <c r="CU64" s="14">
        <f t="shared" si="80"/>
        <v>39533.251231526847</v>
      </c>
      <c r="CV64" s="14">
        <f t="shared" si="80"/>
        <v>39366.995073891376</v>
      </c>
      <c r="CW64" s="14">
        <f t="shared" si="80"/>
        <v>39200.738916255905</v>
      </c>
      <c r="CX64" s="14">
        <f t="shared" si="80"/>
        <v>39034.482758620434</v>
      </c>
      <c r="CY64" s="14">
        <f t="shared" si="80"/>
        <v>38868.226600984963</v>
      </c>
      <c r="CZ64" s="14">
        <f t="shared" si="80"/>
        <v>38701.970443349492</v>
      </c>
      <c r="DA64" s="14">
        <f t="shared" si="80"/>
        <v>38535.714285714021</v>
      </c>
      <c r="DB64" s="14">
        <f t="shared" si="80"/>
        <v>38369.45812807855</v>
      </c>
      <c r="DC64" s="14">
        <f t="shared" si="80"/>
        <v>38203.201970443079</v>
      </c>
      <c r="DD64" s="14">
        <f t="shared" si="80"/>
        <v>38036.945812807608</v>
      </c>
      <c r="DE64" s="14">
        <f t="shared" si="80"/>
        <v>37870.689655172137</v>
      </c>
      <c r="DF64" s="14">
        <f t="shared" si="80"/>
        <v>37704.433497536666</v>
      </c>
      <c r="DG64" s="14">
        <f t="shared" si="80"/>
        <v>37538.177339901195</v>
      </c>
      <c r="DH64" s="14">
        <f t="shared" si="80"/>
        <v>37371.921182265723</v>
      </c>
      <c r="DI64" s="14">
        <f t="shared" si="80"/>
        <v>37205.665024630252</v>
      </c>
      <c r="DJ64" s="14">
        <f t="shared" si="80"/>
        <v>37039.408866994781</v>
      </c>
      <c r="DK64" s="14">
        <f t="shared" si="80"/>
        <v>36873.15270935931</v>
      </c>
      <c r="DL64" s="14">
        <f t="shared" si="80"/>
        <v>36706.896551723839</v>
      </c>
      <c r="DM64" s="14">
        <f t="shared" si="80"/>
        <v>36540.640394088368</v>
      </c>
      <c r="DN64" s="14">
        <f t="shared" si="80"/>
        <v>36374.384236452897</v>
      </c>
      <c r="DO64" s="14">
        <f t="shared" si="80"/>
        <v>36208.128078817426</v>
      </c>
      <c r="DP64" s="14">
        <f t="shared" si="80"/>
        <v>36041.871921181955</v>
      </c>
      <c r="DQ64" s="14">
        <f t="shared" si="80"/>
        <v>35875.615763546484</v>
      </c>
      <c r="DR64" s="14">
        <f t="shared" si="80"/>
        <v>35709.359605911013</v>
      </c>
      <c r="DS64" s="14">
        <f t="shared" si="80"/>
        <v>35543.103448275542</v>
      </c>
      <c r="DT64" s="14">
        <f t="shared" si="80"/>
        <v>35376.847290640071</v>
      </c>
      <c r="DU64" s="14">
        <f t="shared" si="80"/>
        <v>35210.5911330046</v>
      </c>
      <c r="DV64" s="14">
        <f t="shared" si="80"/>
        <v>35044.334975369129</v>
      </c>
      <c r="DW64" s="14">
        <f t="shared" si="80"/>
        <v>34878.078817733658</v>
      </c>
      <c r="DX64" s="14">
        <f t="shared" si="80"/>
        <v>34711.822660098187</v>
      </c>
      <c r="DY64" s="14">
        <f t="shared" si="80"/>
        <v>34545.566502462716</v>
      </c>
      <c r="DZ64" s="14">
        <f t="shared" si="80"/>
        <v>34379.310344827245</v>
      </c>
      <c r="EA64" s="14">
        <f t="shared" si="80"/>
        <v>34213.054187191774</v>
      </c>
      <c r="EB64" s="14">
        <f t="shared" si="80"/>
        <v>34046.798029556303</v>
      </c>
      <c r="EC64" s="14">
        <f t="shared" si="80"/>
        <v>33880.541871920832</v>
      </c>
      <c r="ED64" s="14">
        <f t="shared" si="80"/>
        <v>33714.285714285361</v>
      </c>
      <c r="EE64" s="14">
        <f t="shared" si="80"/>
        <v>33548.02955664989</v>
      </c>
      <c r="EF64" s="14">
        <f t="shared" si="80"/>
        <v>33381.773399014419</v>
      </c>
      <c r="EG64" s="14">
        <f t="shared" si="80"/>
        <v>33215.517241378948</v>
      </c>
      <c r="EH64" s="14">
        <f t="shared" si="80"/>
        <v>33049.261083743477</v>
      </c>
      <c r="EI64" s="14">
        <f t="shared" si="80"/>
        <v>32883.004926108006</v>
      </c>
      <c r="EJ64" s="14">
        <f t="shared" si="80"/>
        <v>32716.748768472538</v>
      </c>
      <c r="EK64" s="14">
        <f t="shared" si="80"/>
        <v>32550.492610837071</v>
      </c>
      <c r="EL64" s="14">
        <f t="shared" si="80"/>
        <v>32384.236453201604</v>
      </c>
      <c r="EM64" s="14">
        <f t="shared" si="80"/>
        <v>32217.980295566136</v>
      </c>
      <c r="EN64" s="14">
        <f t="shared" si="80"/>
        <v>32051.724137930669</v>
      </c>
      <c r="EO64" s="14">
        <f t="shared" si="80"/>
        <v>31885.467980295201</v>
      </c>
      <c r="EP64" s="14">
        <f t="shared" si="80"/>
        <v>31719.211822659734</v>
      </c>
      <c r="EQ64" s="14">
        <f t="shared" si="80"/>
        <v>31552.955665024267</v>
      </c>
      <c r="ER64" s="14">
        <f t="shared" si="80"/>
        <v>31386.699507388799</v>
      </c>
      <c r="ES64" s="14">
        <f t="shared" si="80"/>
        <v>31220.443349753332</v>
      </c>
      <c r="ET64" s="14">
        <f t="shared" ref="ET64:HE64" si="81">ES64-ET63</f>
        <v>31054.187192117864</v>
      </c>
      <c r="EU64" s="14">
        <f t="shared" si="81"/>
        <v>30887.931034482397</v>
      </c>
      <c r="EV64" s="14">
        <f t="shared" si="81"/>
        <v>30721.67487684693</v>
      </c>
      <c r="EW64" s="14">
        <f t="shared" si="81"/>
        <v>30555.418719211462</v>
      </c>
      <c r="EX64" s="14">
        <f t="shared" si="81"/>
        <v>30389.162561575995</v>
      </c>
      <c r="EY64" s="14">
        <f t="shared" si="81"/>
        <v>30222.906403940528</v>
      </c>
      <c r="EZ64" s="14">
        <f t="shared" si="81"/>
        <v>30056.65024630506</v>
      </c>
      <c r="FA64" s="14">
        <f t="shared" si="81"/>
        <v>29890.394088669593</v>
      </c>
      <c r="FB64" s="14">
        <f t="shared" si="81"/>
        <v>29724.137931034125</v>
      </c>
      <c r="FC64" s="14">
        <f t="shared" si="81"/>
        <v>29557.881773398658</v>
      </c>
      <c r="FD64" s="14">
        <f t="shared" si="81"/>
        <v>29391.625615763191</v>
      </c>
      <c r="FE64" s="14">
        <f t="shared" si="81"/>
        <v>29225.369458127723</v>
      </c>
      <c r="FF64" s="14">
        <f t="shared" si="81"/>
        <v>29059.113300492256</v>
      </c>
      <c r="FG64" s="14">
        <f t="shared" si="81"/>
        <v>28892.857142856788</v>
      </c>
      <c r="FH64" s="14">
        <f t="shared" si="81"/>
        <v>28726.600985221321</v>
      </c>
      <c r="FI64" s="14">
        <f t="shared" si="81"/>
        <v>28560.344827585854</v>
      </c>
      <c r="FJ64" s="14">
        <f t="shared" si="81"/>
        <v>28394.088669950386</v>
      </c>
      <c r="FK64" s="14">
        <f t="shared" si="81"/>
        <v>28227.832512314919</v>
      </c>
      <c r="FL64" s="14">
        <f t="shared" si="81"/>
        <v>28061.576354679451</v>
      </c>
      <c r="FM64" s="14">
        <f t="shared" si="81"/>
        <v>27895.320197043984</v>
      </c>
      <c r="FN64" s="14">
        <f t="shared" si="81"/>
        <v>27729.064039408517</v>
      </c>
      <c r="FO64" s="14">
        <f t="shared" si="81"/>
        <v>27562.807881773049</v>
      </c>
      <c r="FP64" s="14">
        <f t="shared" si="81"/>
        <v>27396.551724137582</v>
      </c>
      <c r="FQ64" s="14">
        <f t="shared" si="81"/>
        <v>27230.295566502115</v>
      </c>
      <c r="FR64" s="14">
        <f t="shared" si="81"/>
        <v>27064.039408866647</v>
      </c>
      <c r="FS64" s="14">
        <f t="shared" si="81"/>
        <v>26897.78325123118</v>
      </c>
      <c r="FT64" s="14">
        <f t="shared" si="81"/>
        <v>26731.527093595712</v>
      </c>
      <c r="FU64" s="14">
        <f t="shared" si="81"/>
        <v>26565.270935960245</v>
      </c>
      <c r="FV64" s="14">
        <f t="shared" si="81"/>
        <v>26399.014778324778</v>
      </c>
      <c r="FW64" s="14">
        <f t="shared" si="81"/>
        <v>26232.75862068931</v>
      </c>
      <c r="FX64" s="14">
        <f t="shared" si="81"/>
        <v>26066.502463053843</v>
      </c>
      <c r="FY64" s="14">
        <f t="shared" si="81"/>
        <v>25900.246305418375</v>
      </c>
      <c r="FZ64" s="14">
        <f t="shared" si="81"/>
        <v>25733.990147782908</v>
      </c>
      <c r="GA64" s="14">
        <f t="shared" si="81"/>
        <v>25567.733990147441</v>
      </c>
      <c r="GB64" s="14">
        <f t="shared" si="81"/>
        <v>25401.477832511973</v>
      </c>
      <c r="GC64" s="14">
        <f t="shared" si="81"/>
        <v>25235.221674876506</v>
      </c>
      <c r="GD64" s="14">
        <f t="shared" si="81"/>
        <v>25068.965517241038</v>
      </c>
      <c r="GE64" s="14">
        <f t="shared" si="81"/>
        <v>24902.709359605571</v>
      </c>
      <c r="GF64" s="14">
        <f t="shared" si="81"/>
        <v>24736.453201970104</v>
      </c>
      <c r="GG64" s="14">
        <f t="shared" si="81"/>
        <v>24570.197044334636</v>
      </c>
      <c r="GH64" s="14">
        <f t="shared" si="81"/>
        <v>24403.940886699169</v>
      </c>
      <c r="GI64" s="14">
        <f t="shared" si="81"/>
        <v>24237.684729063702</v>
      </c>
      <c r="GJ64" s="14">
        <f t="shared" si="81"/>
        <v>24071.428571428234</v>
      </c>
      <c r="GK64" s="14">
        <f t="shared" si="81"/>
        <v>23905.172413792767</v>
      </c>
      <c r="GL64" s="14">
        <f t="shared" si="81"/>
        <v>23738.916256157299</v>
      </c>
      <c r="GM64" s="14">
        <f t="shared" si="81"/>
        <v>23572.660098521832</v>
      </c>
      <c r="GN64" s="14">
        <f t="shared" si="81"/>
        <v>23406.403940886365</v>
      </c>
      <c r="GO64" s="14">
        <f t="shared" si="81"/>
        <v>23240.147783250897</v>
      </c>
      <c r="GP64" s="14">
        <f t="shared" si="81"/>
        <v>23073.89162561543</v>
      </c>
      <c r="GQ64" s="14">
        <f t="shared" si="81"/>
        <v>22907.635467979962</v>
      </c>
      <c r="GR64" s="14">
        <f t="shared" si="81"/>
        <v>22741.379310344495</v>
      </c>
      <c r="GS64" s="14">
        <f t="shared" si="81"/>
        <v>22575.123152709028</v>
      </c>
      <c r="GT64" s="14">
        <f t="shared" si="81"/>
        <v>22408.86699507356</v>
      </c>
      <c r="GU64" s="14">
        <f t="shared" si="81"/>
        <v>22242.610837438093</v>
      </c>
      <c r="GV64" s="14">
        <f t="shared" si="81"/>
        <v>22076.354679802625</v>
      </c>
      <c r="GW64" s="14">
        <f t="shared" si="81"/>
        <v>21910.098522167158</v>
      </c>
      <c r="GX64" s="14">
        <f t="shared" si="81"/>
        <v>21743.842364531691</v>
      </c>
      <c r="GY64" s="14">
        <f t="shared" si="81"/>
        <v>21577.586206896223</v>
      </c>
      <c r="GZ64" s="14">
        <f t="shared" si="81"/>
        <v>21411.330049260756</v>
      </c>
      <c r="HA64" s="14">
        <f t="shared" si="81"/>
        <v>21245.073891625289</v>
      </c>
      <c r="HB64" s="14">
        <f t="shared" si="81"/>
        <v>21078.817733989821</v>
      </c>
      <c r="HC64" s="14">
        <f t="shared" si="81"/>
        <v>20912.561576354354</v>
      </c>
      <c r="HD64" s="14">
        <f t="shared" si="81"/>
        <v>20746.305418718886</v>
      </c>
      <c r="HE64" s="14">
        <f t="shared" si="81"/>
        <v>20580.049261083419</v>
      </c>
      <c r="HF64" s="14">
        <f t="shared" ref="HF64:IR64" si="82">HE64-HF63</f>
        <v>20413.793103447952</v>
      </c>
      <c r="HG64" s="14">
        <f t="shared" si="82"/>
        <v>20247.536945812484</v>
      </c>
      <c r="HH64" s="14">
        <f t="shared" si="82"/>
        <v>20081.280788177017</v>
      </c>
      <c r="HI64" s="14">
        <f t="shared" si="82"/>
        <v>19915.024630541549</v>
      </c>
      <c r="HJ64" s="14">
        <f t="shared" si="82"/>
        <v>19748.768472906082</v>
      </c>
      <c r="HK64" s="14">
        <f t="shared" si="82"/>
        <v>19582.512315270615</v>
      </c>
      <c r="HL64" s="14">
        <f t="shared" si="82"/>
        <v>19416.256157635147</v>
      </c>
      <c r="HM64" s="14">
        <f t="shared" si="82"/>
        <v>19249.99999999968</v>
      </c>
      <c r="HN64" s="14">
        <f t="shared" si="82"/>
        <v>19083.743842364212</v>
      </c>
      <c r="HO64" s="14">
        <f t="shared" si="82"/>
        <v>18917.487684728745</v>
      </c>
      <c r="HP64" s="14">
        <f t="shared" si="82"/>
        <v>18751.231527093278</v>
      </c>
      <c r="HQ64" s="14">
        <f t="shared" si="82"/>
        <v>18584.97536945781</v>
      </c>
      <c r="HR64" s="14">
        <f t="shared" si="82"/>
        <v>18418.719211822343</v>
      </c>
      <c r="HS64" s="14">
        <f t="shared" si="82"/>
        <v>18252.463054186876</v>
      </c>
      <c r="HT64" s="14">
        <f t="shared" si="82"/>
        <v>18086.206896551408</v>
      </c>
      <c r="HU64" s="14">
        <f t="shared" si="82"/>
        <v>17919.950738915941</v>
      </c>
      <c r="HV64" s="14">
        <f t="shared" si="82"/>
        <v>17753.694581280473</v>
      </c>
      <c r="HW64" s="14">
        <f t="shared" si="82"/>
        <v>17587.438423645006</v>
      </c>
      <c r="HX64" s="14">
        <f t="shared" si="82"/>
        <v>17421.182266009539</v>
      </c>
      <c r="HY64" s="14">
        <f t="shared" si="82"/>
        <v>17254.926108374071</v>
      </c>
      <c r="HZ64" s="14">
        <f t="shared" si="82"/>
        <v>17088.669950738604</v>
      </c>
      <c r="IA64" s="14">
        <f t="shared" si="82"/>
        <v>16922.413793103136</v>
      </c>
      <c r="IB64" s="14">
        <f t="shared" si="82"/>
        <v>16756.157635467669</v>
      </c>
      <c r="IC64" s="14">
        <f t="shared" si="82"/>
        <v>16589.901477832202</v>
      </c>
      <c r="ID64" s="14">
        <f t="shared" si="82"/>
        <v>16423.645320196734</v>
      </c>
      <c r="IE64" s="14">
        <f t="shared" si="82"/>
        <v>16257.389162561267</v>
      </c>
      <c r="IF64" s="14">
        <f t="shared" si="82"/>
        <v>16091.133004925799</v>
      </c>
      <c r="IG64" s="14">
        <f t="shared" si="82"/>
        <v>15924.876847290332</v>
      </c>
      <c r="IH64" s="14">
        <f t="shared" si="82"/>
        <v>15758.620689654865</v>
      </c>
      <c r="II64" s="14">
        <f t="shared" si="82"/>
        <v>15592.364532019397</v>
      </c>
      <c r="IJ64" s="14">
        <f t="shared" si="82"/>
        <v>15426.10837438393</v>
      </c>
      <c r="IK64" s="14">
        <f t="shared" si="82"/>
        <v>15259.852216748463</v>
      </c>
      <c r="IL64" s="14">
        <f t="shared" si="82"/>
        <v>15093.596059112995</v>
      </c>
      <c r="IM64" s="14">
        <f t="shared" si="82"/>
        <v>14927.339901477528</v>
      </c>
      <c r="IN64" s="14">
        <f t="shared" si="82"/>
        <v>14761.08374384206</v>
      </c>
      <c r="IO64" s="14">
        <f t="shared" si="82"/>
        <v>14594.827586206593</v>
      </c>
      <c r="IP64" s="14">
        <f t="shared" si="82"/>
        <v>14428.571428571153</v>
      </c>
      <c r="IQ64" s="14">
        <f t="shared" si="82"/>
        <v>14428.571428571153</v>
      </c>
      <c r="IR64" s="14">
        <f t="shared" si="82"/>
        <v>14428.571428571153</v>
      </c>
      <c r="IS64" s="14"/>
      <c r="IT64" s="14"/>
      <c r="IU64" s="14"/>
    </row>
    <row r="65" spans="3:255" hidden="1" x14ac:dyDescent="0.25">
      <c r="C65" s="113"/>
      <c r="D65" s="114"/>
      <c r="E65" s="60"/>
      <c r="F65" s="60"/>
      <c r="G65" s="60"/>
      <c r="H65" s="60"/>
      <c r="I65" s="60" t="s">
        <v>18</v>
      </c>
      <c r="J65" s="61">
        <f>IF(D47=0,ROUND(J66,0)-ROUND(J64,0)," ")</f>
        <v>12404</v>
      </c>
      <c r="P65" s="12" t="s">
        <v>2</v>
      </c>
      <c r="Q65" s="14">
        <f>J58</f>
        <v>38571.428571428565</v>
      </c>
      <c r="R65" s="14"/>
      <c r="S65" s="14">
        <f>Q65-S63</f>
        <v>38405.172413793094</v>
      </c>
      <c r="T65" s="14">
        <f>S65-T63</f>
        <v>38238.916256157623</v>
      </c>
      <c r="U65" s="14">
        <f>T65-U63</f>
        <v>38072.660098522152</v>
      </c>
      <c r="V65" s="14">
        <f>U65-V63</f>
        <v>37906.403940886681</v>
      </c>
      <c r="W65" s="14">
        <f t="shared" ref="W65:CH65" si="83">V65-W63</f>
        <v>37740.14778325121</v>
      </c>
      <c r="X65" s="14">
        <f t="shared" si="83"/>
        <v>37573.891625615739</v>
      </c>
      <c r="Y65" s="14">
        <f t="shared" si="83"/>
        <v>37407.635467980268</v>
      </c>
      <c r="Z65" s="14">
        <f t="shared" si="83"/>
        <v>37241.379310344797</v>
      </c>
      <c r="AA65" s="14">
        <f t="shared" si="83"/>
        <v>37075.123152709326</v>
      </c>
      <c r="AB65" s="14">
        <f t="shared" si="83"/>
        <v>36908.866995073855</v>
      </c>
      <c r="AC65" s="14">
        <f t="shared" si="83"/>
        <v>36742.610837438384</v>
      </c>
      <c r="AD65" s="14">
        <f t="shared" si="83"/>
        <v>36576.354679802913</v>
      </c>
      <c r="AE65" s="14">
        <f t="shared" si="83"/>
        <v>36410.098522167442</v>
      </c>
      <c r="AF65" s="14">
        <f t="shared" si="83"/>
        <v>36243.842364531971</v>
      </c>
      <c r="AG65" s="14">
        <f t="shared" si="83"/>
        <v>36077.5862068965</v>
      </c>
      <c r="AH65" s="14">
        <f t="shared" si="83"/>
        <v>35911.330049261029</v>
      </c>
      <c r="AI65" s="14">
        <f t="shared" si="83"/>
        <v>35745.073891625558</v>
      </c>
      <c r="AJ65" s="14">
        <f t="shared" si="83"/>
        <v>35578.817733990087</v>
      </c>
      <c r="AK65" s="14">
        <f t="shared" si="83"/>
        <v>35412.561576354616</v>
      </c>
      <c r="AL65" s="14">
        <f t="shared" si="83"/>
        <v>35246.305418719145</v>
      </c>
      <c r="AM65" s="14">
        <f t="shared" si="83"/>
        <v>35080.049261083674</v>
      </c>
      <c r="AN65" s="14">
        <f t="shared" si="83"/>
        <v>34913.793103448203</v>
      </c>
      <c r="AO65" s="14">
        <f t="shared" si="83"/>
        <v>34747.536945812732</v>
      </c>
      <c r="AP65" s="14">
        <f t="shared" si="83"/>
        <v>34581.280788177261</v>
      </c>
      <c r="AQ65" s="14">
        <f t="shared" si="83"/>
        <v>34415.02463054179</v>
      </c>
      <c r="AR65" s="14">
        <f t="shared" si="83"/>
        <v>34248.768472906318</v>
      </c>
      <c r="AS65" s="14">
        <f t="shared" si="83"/>
        <v>34082.512315270847</v>
      </c>
      <c r="AT65" s="14">
        <f t="shared" si="83"/>
        <v>33916.256157635376</v>
      </c>
      <c r="AU65" s="14">
        <f t="shared" si="83"/>
        <v>33749.999999999905</v>
      </c>
      <c r="AV65" s="14">
        <f t="shared" si="83"/>
        <v>33583.743842364434</v>
      </c>
      <c r="AW65" s="14">
        <f t="shared" si="83"/>
        <v>33417.487684728963</v>
      </c>
      <c r="AX65" s="14">
        <f t="shared" si="83"/>
        <v>33251.231527093492</v>
      </c>
      <c r="AY65" s="14">
        <f t="shared" si="83"/>
        <v>33084.975369458021</v>
      </c>
      <c r="AZ65" s="14">
        <f t="shared" si="83"/>
        <v>32918.71921182255</v>
      </c>
      <c r="BA65" s="14">
        <f t="shared" si="83"/>
        <v>32752.463054187083</v>
      </c>
      <c r="BB65" s="14">
        <f t="shared" si="83"/>
        <v>32586.206896551616</v>
      </c>
      <c r="BC65" s="14">
        <f t="shared" si="83"/>
        <v>32419.950738916148</v>
      </c>
      <c r="BD65" s="14">
        <f t="shared" si="83"/>
        <v>32253.694581280681</v>
      </c>
      <c r="BE65" s="14">
        <f t="shared" si="83"/>
        <v>32087.438423645213</v>
      </c>
      <c r="BF65" s="14">
        <f t="shared" si="83"/>
        <v>31921.182266009746</v>
      </c>
      <c r="BG65" s="14">
        <f t="shared" si="83"/>
        <v>31754.926108374279</v>
      </c>
      <c r="BH65" s="14">
        <f t="shared" si="83"/>
        <v>31588.669950738811</v>
      </c>
      <c r="BI65" s="14">
        <f t="shared" si="83"/>
        <v>31422.413793103344</v>
      </c>
      <c r="BJ65" s="14">
        <f t="shared" si="83"/>
        <v>31256.157635467876</v>
      </c>
      <c r="BK65" s="14">
        <f t="shared" si="83"/>
        <v>31089.901477832409</v>
      </c>
      <c r="BL65" s="14">
        <f t="shared" si="83"/>
        <v>30923.645320196942</v>
      </c>
      <c r="BM65" s="14">
        <f t="shared" si="83"/>
        <v>30757.389162561474</v>
      </c>
      <c r="BN65" s="14">
        <f t="shared" si="83"/>
        <v>30591.133004926007</v>
      </c>
      <c r="BO65" s="14">
        <f t="shared" si="83"/>
        <v>30424.876847290539</v>
      </c>
      <c r="BP65" s="14">
        <f t="shared" si="83"/>
        <v>30258.620689655072</v>
      </c>
      <c r="BQ65" s="14">
        <f t="shared" si="83"/>
        <v>30092.364532019605</v>
      </c>
      <c r="BR65" s="14">
        <f t="shared" si="83"/>
        <v>29926.108374384137</v>
      </c>
      <c r="BS65" s="14">
        <f t="shared" si="83"/>
        <v>29759.85221674867</v>
      </c>
      <c r="BT65" s="14">
        <f t="shared" si="83"/>
        <v>29593.596059113203</v>
      </c>
      <c r="BU65" s="14">
        <f t="shared" si="83"/>
        <v>29427.339901477735</v>
      </c>
      <c r="BV65" s="14">
        <f t="shared" si="83"/>
        <v>29261.083743842268</v>
      </c>
      <c r="BW65" s="14">
        <f t="shared" si="83"/>
        <v>29094.8275862068</v>
      </c>
      <c r="BX65" s="14">
        <f t="shared" si="83"/>
        <v>28928.571428571333</v>
      </c>
      <c r="BY65" s="14">
        <f t="shared" si="83"/>
        <v>28762.315270935866</v>
      </c>
      <c r="BZ65" s="14">
        <f t="shared" si="83"/>
        <v>28596.059113300398</v>
      </c>
      <c r="CA65" s="14">
        <f t="shared" si="83"/>
        <v>28429.802955664931</v>
      </c>
      <c r="CB65" s="14">
        <f t="shared" si="83"/>
        <v>28263.546798029463</v>
      </c>
      <c r="CC65" s="14">
        <f t="shared" si="83"/>
        <v>28097.290640393996</v>
      </c>
      <c r="CD65" s="14">
        <f t="shared" si="83"/>
        <v>27931.034482758529</v>
      </c>
      <c r="CE65" s="14">
        <f t="shared" si="83"/>
        <v>27764.778325123061</v>
      </c>
      <c r="CF65" s="14">
        <f t="shared" si="83"/>
        <v>27598.522167487594</v>
      </c>
      <c r="CG65" s="14">
        <f t="shared" si="83"/>
        <v>27432.266009852126</v>
      </c>
      <c r="CH65" s="14">
        <f t="shared" si="83"/>
        <v>27266.009852216659</v>
      </c>
      <c r="CI65" s="14">
        <f t="shared" ref="CI65:ET65" si="84">CH65-CI63</f>
        <v>27099.753694581192</v>
      </c>
      <c r="CJ65" s="14">
        <f t="shared" si="84"/>
        <v>26933.497536945724</v>
      </c>
      <c r="CK65" s="14">
        <f t="shared" si="84"/>
        <v>26767.241379310257</v>
      </c>
      <c r="CL65" s="14">
        <f t="shared" si="84"/>
        <v>26600.985221674789</v>
      </c>
      <c r="CM65" s="14">
        <f t="shared" si="84"/>
        <v>26434.729064039322</v>
      </c>
      <c r="CN65" s="14">
        <f t="shared" si="84"/>
        <v>26268.472906403855</v>
      </c>
      <c r="CO65" s="14">
        <f t="shared" si="84"/>
        <v>26102.216748768387</v>
      </c>
      <c r="CP65" s="14">
        <f t="shared" si="84"/>
        <v>25935.96059113292</v>
      </c>
      <c r="CQ65" s="14">
        <f t="shared" si="84"/>
        <v>25769.704433497453</v>
      </c>
      <c r="CR65" s="14">
        <f t="shared" si="84"/>
        <v>25603.448275861985</v>
      </c>
      <c r="CS65" s="14">
        <f t="shared" si="84"/>
        <v>25437.192118226518</v>
      </c>
      <c r="CT65" s="14">
        <f t="shared" si="84"/>
        <v>25270.93596059105</v>
      </c>
      <c r="CU65" s="14">
        <f t="shared" si="84"/>
        <v>25104.679802955583</v>
      </c>
      <c r="CV65" s="14">
        <f t="shared" si="84"/>
        <v>24938.423645320116</v>
      </c>
      <c r="CW65" s="14">
        <f t="shared" si="84"/>
        <v>24772.167487684648</v>
      </c>
      <c r="CX65" s="14">
        <f t="shared" si="84"/>
        <v>24605.911330049181</v>
      </c>
      <c r="CY65" s="14">
        <f t="shared" si="84"/>
        <v>24439.655172413713</v>
      </c>
      <c r="CZ65" s="14">
        <f t="shared" si="84"/>
        <v>24273.399014778246</v>
      </c>
      <c r="DA65" s="14">
        <f t="shared" si="84"/>
        <v>24107.142857142779</v>
      </c>
      <c r="DB65" s="14">
        <f t="shared" si="84"/>
        <v>23940.886699507311</v>
      </c>
      <c r="DC65" s="14">
        <f t="shared" si="84"/>
        <v>23774.630541871844</v>
      </c>
      <c r="DD65" s="14">
        <f t="shared" si="84"/>
        <v>23608.374384236376</v>
      </c>
      <c r="DE65" s="14">
        <f t="shared" si="84"/>
        <v>23442.118226600909</v>
      </c>
      <c r="DF65" s="14">
        <f t="shared" si="84"/>
        <v>23275.862068965442</v>
      </c>
      <c r="DG65" s="14">
        <f t="shared" si="84"/>
        <v>23109.605911329974</v>
      </c>
      <c r="DH65" s="14">
        <f t="shared" si="84"/>
        <v>22943.349753694507</v>
      </c>
      <c r="DI65" s="14">
        <f t="shared" si="84"/>
        <v>22777.09359605904</v>
      </c>
      <c r="DJ65" s="14">
        <f t="shared" si="84"/>
        <v>22610.837438423572</v>
      </c>
      <c r="DK65" s="14">
        <f t="shared" si="84"/>
        <v>22444.581280788105</v>
      </c>
      <c r="DL65" s="14">
        <f t="shared" si="84"/>
        <v>22278.325123152637</v>
      </c>
      <c r="DM65" s="14">
        <f t="shared" si="84"/>
        <v>22112.06896551717</v>
      </c>
      <c r="DN65" s="14">
        <f t="shared" si="84"/>
        <v>21945.812807881703</v>
      </c>
      <c r="DO65" s="14">
        <f t="shared" si="84"/>
        <v>21779.556650246235</v>
      </c>
      <c r="DP65" s="14">
        <f t="shared" si="84"/>
        <v>21613.300492610768</v>
      </c>
      <c r="DQ65" s="14">
        <f t="shared" si="84"/>
        <v>21447.0443349753</v>
      </c>
      <c r="DR65" s="14">
        <f t="shared" si="84"/>
        <v>21280.788177339833</v>
      </c>
      <c r="DS65" s="14">
        <f t="shared" si="84"/>
        <v>21114.532019704366</v>
      </c>
      <c r="DT65" s="14">
        <f t="shared" si="84"/>
        <v>20948.275862068898</v>
      </c>
      <c r="DU65" s="14">
        <f t="shared" si="84"/>
        <v>20782.019704433431</v>
      </c>
      <c r="DV65" s="14">
        <f t="shared" si="84"/>
        <v>20615.763546797963</v>
      </c>
      <c r="DW65" s="14">
        <f t="shared" si="84"/>
        <v>20449.507389162496</v>
      </c>
      <c r="DX65" s="14">
        <f t="shared" si="84"/>
        <v>20283.251231527029</v>
      </c>
      <c r="DY65" s="14">
        <f t="shared" si="84"/>
        <v>20116.995073891561</v>
      </c>
      <c r="DZ65" s="14">
        <f t="shared" si="84"/>
        <v>19950.738916256094</v>
      </c>
      <c r="EA65" s="14">
        <f t="shared" si="84"/>
        <v>19784.482758620627</v>
      </c>
      <c r="EB65" s="14">
        <f t="shared" si="84"/>
        <v>19618.226600985159</v>
      </c>
      <c r="EC65" s="14">
        <f t="shared" si="84"/>
        <v>19451.970443349692</v>
      </c>
      <c r="ED65" s="14">
        <f t="shared" si="84"/>
        <v>19285.714285714224</v>
      </c>
      <c r="EE65" s="14">
        <f t="shared" si="84"/>
        <v>19119.458128078757</v>
      </c>
      <c r="EF65" s="14">
        <f t="shared" si="84"/>
        <v>18953.20197044329</v>
      </c>
      <c r="EG65" s="14">
        <f t="shared" si="84"/>
        <v>18786.945812807822</v>
      </c>
      <c r="EH65" s="14">
        <f t="shared" si="84"/>
        <v>18620.689655172355</v>
      </c>
      <c r="EI65" s="14">
        <f t="shared" si="84"/>
        <v>18454.433497536887</v>
      </c>
      <c r="EJ65" s="14">
        <f t="shared" si="84"/>
        <v>18288.17733990142</v>
      </c>
      <c r="EK65" s="14">
        <f t="shared" si="84"/>
        <v>18121.921182265953</v>
      </c>
      <c r="EL65" s="14">
        <f t="shared" si="84"/>
        <v>17955.665024630485</v>
      </c>
      <c r="EM65" s="14">
        <f t="shared" si="84"/>
        <v>17789.408866995018</v>
      </c>
      <c r="EN65" s="14">
        <f t="shared" si="84"/>
        <v>17623.15270935955</v>
      </c>
      <c r="EO65" s="14">
        <f t="shared" si="84"/>
        <v>17456.896551724083</v>
      </c>
      <c r="EP65" s="14">
        <f t="shared" si="84"/>
        <v>17290.640394088616</v>
      </c>
      <c r="EQ65" s="14">
        <f t="shared" si="84"/>
        <v>17124.384236453148</v>
      </c>
      <c r="ER65" s="14">
        <f t="shared" si="84"/>
        <v>16958.128078817681</v>
      </c>
      <c r="ES65" s="14">
        <f t="shared" si="84"/>
        <v>16791.871921182214</v>
      </c>
      <c r="ET65" s="14">
        <f t="shared" si="84"/>
        <v>16625.615763546746</v>
      </c>
      <c r="EU65" s="14">
        <f t="shared" ref="EU65:HF65" si="85">ET65-EU63</f>
        <v>16459.359605911279</v>
      </c>
      <c r="EV65" s="14">
        <f t="shared" si="85"/>
        <v>16293.103448275811</v>
      </c>
      <c r="EW65" s="14">
        <f t="shared" si="85"/>
        <v>16126.847290640344</v>
      </c>
      <c r="EX65" s="14">
        <f t="shared" si="85"/>
        <v>15960.591133004877</v>
      </c>
      <c r="EY65" s="14">
        <f t="shared" si="85"/>
        <v>15794.334975369409</v>
      </c>
      <c r="EZ65" s="14">
        <f t="shared" si="85"/>
        <v>15628.078817733942</v>
      </c>
      <c r="FA65" s="14">
        <f t="shared" si="85"/>
        <v>15461.822660098474</v>
      </c>
      <c r="FB65" s="14">
        <f t="shared" si="85"/>
        <v>15295.566502463007</v>
      </c>
      <c r="FC65" s="14">
        <f t="shared" si="85"/>
        <v>15129.31034482754</v>
      </c>
      <c r="FD65" s="14">
        <f t="shared" si="85"/>
        <v>14963.054187192072</v>
      </c>
      <c r="FE65" s="14">
        <f t="shared" si="85"/>
        <v>14796.798029556605</v>
      </c>
      <c r="FF65" s="14">
        <f t="shared" si="85"/>
        <v>14630.541871921137</v>
      </c>
      <c r="FG65" s="14">
        <f t="shared" si="85"/>
        <v>14464.28571428567</v>
      </c>
      <c r="FH65" s="14">
        <f t="shared" si="85"/>
        <v>14298.029556650203</v>
      </c>
      <c r="FI65" s="14">
        <f t="shared" si="85"/>
        <v>14131.773399014735</v>
      </c>
      <c r="FJ65" s="14">
        <f t="shared" si="85"/>
        <v>13965.517241379268</v>
      </c>
      <c r="FK65" s="14">
        <f t="shared" si="85"/>
        <v>13799.261083743801</v>
      </c>
      <c r="FL65" s="14">
        <f t="shared" si="85"/>
        <v>13633.004926108333</v>
      </c>
      <c r="FM65" s="14">
        <f t="shared" si="85"/>
        <v>13466.748768472866</v>
      </c>
      <c r="FN65" s="14">
        <f t="shared" si="85"/>
        <v>13300.492610837398</v>
      </c>
      <c r="FO65" s="14">
        <f t="shared" si="85"/>
        <v>13134.236453201931</v>
      </c>
      <c r="FP65" s="14">
        <f t="shared" si="85"/>
        <v>12967.980295566464</v>
      </c>
      <c r="FQ65" s="14">
        <f t="shared" si="85"/>
        <v>12801.724137930996</v>
      </c>
      <c r="FR65" s="14">
        <f t="shared" si="85"/>
        <v>12635.467980295529</v>
      </c>
      <c r="FS65" s="14">
        <f t="shared" si="85"/>
        <v>12469.211822660061</v>
      </c>
      <c r="FT65" s="14">
        <f t="shared" si="85"/>
        <v>12302.955665024594</v>
      </c>
      <c r="FU65" s="14">
        <f t="shared" si="85"/>
        <v>12136.699507389127</v>
      </c>
      <c r="FV65" s="14">
        <f t="shared" si="85"/>
        <v>11970.443349753659</v>
      </c>
      <c r="FW65" s="14">
        <f t="shared" si="85"/>
        <v>11804.187192118192</v>
      </c>
      <c r="FX65" s="14">
        <f t="shared" si="85"/>
        <v>11637.931034482724</v>
      </c>
      <c r="FY65" s="14">
        <f t="shared" si="85"/>
        <v>11471.674876847257</v>
      </c>
      <c r="FZ65" s="14">
        <f t="shared" si="85"/>
        <v>11305.41871921179</v>
      </c>
      <c r="GA65" s="14">
        <f t="shared" si="85"/>
        <v>11139.162561576322</v>
      </c>
      <c r="GB65" s="14">
        <f t="shared" si="85"/>
        <v>10972.906403940855</v>
      </c>
      <c r="GC65" s="14">
        <f t="shared" si="85"/>
        <v>10806.650246305388</v>
      </c>
      <c r="GD65" s="14">
        <f t="shared" si="85"/>
        <v>10640.39408866992</v>
      </c>
      <c r="GE65" s="14">
        <f t="shared" si="85"/>
        <v>10474.137931034453</v>
      </c>
      <c r="GF65" s="14">
        <f t="shared" si="85"/>
        <v>10307.881773398985</v>
      </c>
      <c r="GG65" s="14">
        <f t="shared" si="85"/>
        <v>10141.625615763518</v>
      </c>
      <c r="GH65" s="14">
        <f t="shared" si="85"/>
        <v>9975.3694581280506</v>
      </c>
      <c r="GI65" s="14">
        <f t="shared" si="85"/>
        <v>9809.1133004925832</v>
      </c>
      <c r="GJ65" s="14">
        <f t="shared" si="85"/>
        <v>9642.8571428571158</v>
      </c>
      <c r="GK65" s="14">
        <f t="shared" si="85"/>
        <v>9476.6009852216484</v>
      </c>
      <c r="GL65" s="14">
        <f t="shared" si="85"/>
        <v>9310.3448275861811</v>
      </c>
      <c r="GM65" s="14">
        <f t="shared" si="85"/>
        <v>9144.0886699507137</v>
      </c>
      <c r="GN65" s="14">
        <f t="shared" si="85"/>
        <v>8977.8325123152463</v>
      </c>
      <c r="GO65" s="14">
        <f t="shared" si="85"/>
        <v>8811.5763546797789</v>
      </c>
      <c r="GP65" s="14">
        <f t="shared" si="85"/>
        <v>8645.3201970443115</v>
      </c>
      <c r="GQ65" s="14">
        <f t="shared" si="85"/>
        <v>8479.0640394088441</v>
      </c>
      <c r="GR65" s="14">
        <f t="shared" si="85"/>
        <v>8312.8078817733767</v>
      </c>
      <c r="GS65" s="14">
        <f t="shared" si="85"/>
        <v>8146.5517241379084</v>
      </c>
      <c r="GT65" s="14">
        <f t="shared" si="85"/>
        <v>7980.2955665024401</v>
      </c>
      <c r="GU65" s="14">
        <f t="shared" si="85"/>
        <v>7814.0394088669718</v>
      </c>
      <c r="GV65" s="14">
        <f t="shared" si="85"/>
        <v>7647.7832512315035</v>
      </c>
      <c r="GW65" s="14">
        <f t="shared" si="85"/>
        <v>7481.5270935960352</v>
      </c>
      <c r="GX65" s="14">
        <f t="shared" si="85"/>
        <v>7315.2709359605669</v>
      </c>
      <c r="GY65" s="14">
        <f t="shared" si="85"/>
        <v>7149.0147783250986</v>
      </c>
      <c r="GZ65" s="14">
        <f t="shared" si="85"/>
        <v>6982.7586206896303</v>
      </c>
      <c r="HA65" s="14">
        <f t="shared" si="85"/>
        <v>6816.502463054162</v>
      </c>
      <c r="HB65" s="14">
        <f t="shared" si="85"/>
        <v>6650.2463054186937</v>
      </c>
      <c r="HC65" s="14">
        <f t="shared" si="85"/>
        <v>6483.9901477832254</v>
      </c>
      <c r="HD65" s="14">
        <f t="shared" si="85"/>
        <v>6317.7339901477571</v>
      </c>
      <c r="HE65" s="14">
        <f t="shared" si="85"/>
        <v>6151.4778325122888</v>
      </c>
      <c r="HF65" s="14">
        <f t="shared" si="85"/>
        <v>5985.2216748768205</v>
      </c>
      <c r="HG65" s="14">
        <f t="shared" ref="HG65:IR65" si="86">HF65-HG63</f>
        <v>5818.9655172413522</v>
      </c>
      <c r="HH65" s="14">
        <f t="shared" si="86"/>
        <v>5652.7093596058839</v>
      </c>
      <c r="HI65" s="14">
        <f t="shared" si="86"/>
        <v>5486.4532019704156</v>
      </c>
      <c r="HJ65" s="14">
        <f t="shared" si="86"/>
        <v>5320.1970443349473</v>
      </c>
      <c r="HK65" s="14">
        <f t="shared" si="86"/>
        <v>5153.9408866994791</v>
      </c>
      <c r="HL65" s="14">
        <f t="shared" si="86"/>
        <v>4987.6847290640108</v>
      </c>
      <c r="HM65" s="14">
        <f t="shared" si="86"/>
        <v>4821.4285714285425</v>
      </c>
      <c r="HN65" s="14">
        <f t="shared" si="86"/>
        <v>4655.1724137930742</v>
      </c>
      <c r="HO65" s="14">
        <f t="shared" si="86"/>
        <v>4488.9162561576059</v>
      </c>
      <c r="HP65" s="14">
        <f t="shared" si="86"/>
        <v>4322.6600985221376</v>
      </c>
      <c r="HQ65" s="14">
        <f t="shared" si="86"/>
        <v>4156.4039408866693</v>
      </c>
      <c r="HR65" s="14">
        <f t="shared" si="86"/>
        <v>3990.1477832512014</v>
      </c>
      <c r="HS65" s="14">
        <f t="shared" si="86"/>
        <v>3823.8916256157336</v>
      </c>
      <c r="HT65" s="14">
        <f t="shared" si="86"/>
        <v>3657.6354679802657</v>
      </c>
      <c r="HU65" s="14">
        <f t="shared" si="86"/>
        <v>3491.3793103447979</v>
      </c>
      <c r="HV65" s="14">
        <f t="shared" si="86"/>
        <v>3325.12315270933</v>
      </c>
      <c r="HW65" s="14">
        <f t="shared" si="86"/>
        <v>3158.8669950738622</v>
      </c>
      <c r="HX65" s="14">
        <f t="shared" si="86"/>
        <v>2992.6108374383944</v>
      </c>
      <c r="HY65" s="14">
        <f t="shared" si="86"/>
        <v>2826.3546798029265</v>
      </c>
      <c r="HZ65" s="14">
        <f t="shared" si="86"/>
        <v>2660.0985221674587</v>
      </c>
      <c r="IA65" s="14">
        <f t="shared" si="86"/>
        <v>2493.8423645319908</v>
      </c>
      <c r="IB65" s="14">
        <f t="shared" si="86"/>
        <v>2327.586206896523</v>
      </c>
      <c r="IC65" s="14">
        <f t="shared" si="86"/>
        <v>2161.3300492610551</v>
      </c>
      <c r="ID65" s="14">
        <f t="shared" si="86"/>
        <v>1995.0738916255873</v>
      </c>
      <c r="IE65" s="14">
        <f t="shared" si="86"/>
        <v>1828.8177339901195</v>
      </c>
      <c r="IF65" s="14">
        <f t="shared" si="86"/>
        <v>1662.5615763546516</v>
      </c>
      <c r="IG65" s="14">
        <f t="shared" si="86"/>
        <v>1496.3054187191838</v>
      </c>
      <c r="IH65" s="14">
        <f t="shared" si="86"/>
        <v>1330.0492610837159</v>
      </c>
      <c r="II65" s="14">
        <f t="shared" si="86"/>
        <v>1163.7931034482481</v>
      </c>
      <c r="IJ65" s="14">
        <f t="shared" si="86"/>
        <v>997.53694581278012</v>
      </c>
      <c r="IK65" s="14">
        <f t="shared" si="86"/>
        <v>831.28078817731216</v>
      </c>
      <c r="IL65" s="14">
        <f t="shared" si="86"/>
        <v>665.0246305418442</v>
      </c>
      <c r="IM65" s="14">
        <f t="shared" si="86"/>
        <v>498.76847290637625</v>
      </c>
      <c r="IN65" s="14">
        <f t="shared" si="86"/>
        <v>332.51231527090829</v>
      </c>
      <c r="IO65" s="14">
        <f t="shared" si="86"/>
        <v>166.25615763544033</v>
      </c>
      <c r="IP65" s="14">
        <f t="shared" si="86"/>
        <v>0</v>
      </c>
      <c r="IQ65" s="14">
        <f t="shared" si="86"/>
        <v>0</v>
      </c>
      <c r="IR65" s="14">
        <f t="shared" si="86"/>
        <v>0</v>
      </c>
      <c r="IS65" s="14"/>
      <c r="IT65" s="14"/>
      <c r="IU65" s="14"/>
    </row>
    <row r="66" spans="3:255" hidden="1" x14ac:dyDescent="0.25">
      <c r="C66" s="109" t="s">
        <v>21</v>
      </c>
      <c r="D66" s="110">
        <f>IF(D47=0,MAX(R55:IU55)," ")</f>
        <v>9.2627096087301464</v>
      </c>
      <c r="E66" s="60"/>
      <c r="F66" s="60"/>
      <c r="G66" s="60"/>
      <c r="H66" s="60"/>
      <c r="I66" s="60" t="s">
        <v>48</v>
      </c>
      <c r="J66" s="61">
        <f>IF(D47=0,MAX(Q83:IU83)*3600/1000," ")</f>
        <v>28470.261955916529</v>
      </c>
      <c r="P66" s="12" t="s">
        <v>14</v>
      </c>
      <c r="Q66" s="14">
        <f>Q64</f>
        <v>53000</v>
      </c>
      <c r="R66" s="14"/>
      <c r="S66" s="14">
        <f>(Q64+S64)/2</f>
        <v>52916.871921182261</v>
      </c>
      <c r="T66" s="14">
        <f>(S64+T64)/2</f>
        <v>52750.615763546797</v>
      </c>
      <c r="U66" s="14">
        <f>(T64+U64)/2</f>
        <v>52584.359605911319</v>
      </c>
      <c r="V66" s="14">
        <f>(U64+V64)/2</f>
        <v>52418.103448275855</v>
      </c>
      <c r="W66" s="14">
        <f t="shared" ref="W66:CH66" si="87">(V64+W64)/2</f>
        <v>52251.847290640377</v>
      </c>
      <c r="X66" s="14">
        <f t="shared" si="87"/>
        <v>52085.591133004913</v>
      </c>
      <c r="Y66" s="14">
        <f t="shared" si="87"/>
        <v>51919.334975369435</v>
      </c>
      <c r="Z66" s="14">
        <f t="shared" si="87"/>
        <v>51753.078817733971</v>
      </c>
      <c r="AA66" s="14">
        <f t="shared" si="87"/>
        <v>51586.822660098493</v>
      </c>
      <c r="AB66" s="14">
        <f t="shared" si="87"/>
        <v>51420.566502463029</v>
      </c>
      <c r="AC66" s="14">
        <f t="shared" si="87"/>
        <v>51254.310344827551</v>
      </c>
      <c r="AD66" s="14">
        <f t="shared" si="87"/>
        <v>51088.054187192087</v>
      </c>
      <c r="AE66" s="14">
        <f t="shared" si="87"/>
        <v>50921.798029556609</v>
      </c>
      <c r="AF66" s="14">
        <f t="shared" si="87"/>
        <v>50755.541871921145</v>
      </c>
      <c r="AG66" s="14">
        <f t="shared" si="87"/>
        <v>50589.285714285666</v>
      </c>
      <c r="AH66" s="14">
        <f t="shared" si="87"/>
        <v>50423.029556650203</v>
      </c>
      <c r="AI66" s="14">
        <f t="shared" si="87"/>
        <v>50256.773399014724</v>
      </c>
      <c r="AJ66" s="14">
        <f t="shared" si="87"/>
        <v>50090.517241379261</v>
      </c>
      <c r="AK66" s="14">
        <f t="shared" si="87"/>
        <v>49924.261083743782</v>
      </c>
      <c r="AL66" s="14">
        <f t="shared" si="87"/>
        <v>49758.004926108319</v>
      </c>
      <c r="AM66" s="14">
        <f t="shared" si="87"/>
        <v>49591.74876847284</v>
      </c>
      <c r="AN66" s="14">
        <f t="shared" si="87"/>
        <v>49425.492610837377</v>
      </c>
      <c r="AO66" s="14">
        <f t="shared" si="87"/>
        <v>49259.236453201898</v>
      </c>
      <c r="AP66" s="14">
        <f t="shared" si="87"/>
        <v>49092.980295566435</v>
      </c>
      <c r="AQ66" s="14">
        <f t="shared" si="87"/>
        <v>48926.724137930956</v>
      </c>
      <c r="AR66" s="14">
        <f t="shared" si="87"/>
        <v>48760.467980295492</v>
      </c>
      <c r="AS66" s="14">
        <f t="shared" si="87"/>
        <v>48594.211822660014</v>
      </c>
      <c r="AT66" s="14">
        <f t="shared" si="87"/>
        <v>48427.95566502455</v>
      </c>
      <c r="AU66" s="14">
        <f t="shared" si="87"/>
        <v>48261.699507389072</v>
      </c>
      <c r="AV66" s="14">
        <f t="shared" si="87"/>
        <v>48095.443349753608</v>
      </c>
      <c r="AW66" s="14">
        <f t="shared" si="87"/>
        <v>47929.18719211813</v>
      </c>
      <c r="AX66" s="14">
        <f t="shared" si="87"/>
        <v>47762.931034482666</v>
      </c>
      <c r="AY66" s="14">
        <f t="shared" si="87"/>
        <v>47596.674876847188</v>
      </c>
      <c r="AZ66" s="14">
        <f t="shared" si="87"/>
        <v>47430.418719211724</v>
      </c>
      <c r="BA66" s="14">
        <f t="shared" si="87"/>
        <v>47264.162561576246</v>
      </c>
      <c r="BB66" s="14">
        <f t="shared" si="87"/>
        <v>47097.906403940782</v>
      </c>
      <c r="BC66" s="14">
        <f t="shared" si="87"/>
        <v>46931.650246305304</v>
      </c>
      <c r="BD66" s="14">
        <f t="shared" si="87"/>
        <v>46765.39408866984</v>
      </c>
      <c r="BE66" s="14">
        <f t="shared" si="87"/>
        <v>46599.137931034362</v>
      </c>
      <c r="BF66" s="14">
        <f t="shared" si="87"/>
        <v>46432.881773398898</v>
      </c>
      <c r="BG66" s="14">
        <f t="shared" si="87"/>
        <v>46266.62561576342</v>
      </c>
      <c r="BH66" s="14">
        <f t="shared" si="87"/>
        <v>46100.369458127956</v>
      </c>
      <c r="BI66" s="14">
        <f t="shared" si="87"/>
        <v>45934.113300492478</v>
      </c>
      <c r="BJ66" s="14">
        <f t="shared" si="87"/>
        <v>45767.857142857014</v>
      </c>
      <c r="BK66" s="14">
        <f t="shared" si="87"/>
        <v>45601.600985221536</v>
      </c>
      <c r="BL66" s="14">
        <f t="shared" si="87"/>
        <v>45435.344827586072</v>
      </c>
      <c r="BM66" s="14">
        <f t="shared" si="87"/>
        <v>45269.088669950594</v>
      </c>
      <c r="BN66" s="14">
        <f t="shared" si="87"/>
        <v>45102.83251231513</v>
      </c>
      <c r="BO66" s="14">
        <f t="shared" si="87"/>
        <v>44936.576354679652</v>
      </c>
      <c r="BP66" s="14">
        <f t="shared" si="87"/>
        <v>44770.320197044188</v>
      </c>
      <c r="BQ66" s="14">
        <f t="shared" si="87"/>
        <v>44604.06403940871</v>
      </c>
      <c r="BR66" s="14">
        <f t="shared" si="87"/>
        <v>44437.807881773246</v>
      </c>
      <c r="BS66" s="14">
        <f t="shared" si="87"/>
        <v>44271.551724137767</v>
      </c>
      <c r="BT66" s="14">
        <f t="shared" si="87"/>
        <v>44105.295566502304</v>
      </c>
      <c r="BU66" s="14">
        <f t="shared" si="87"/>
        <v>43939.039408866825</v>
      </c>
      <c r="BV66" s="14">
        <f t="shared" si="87"/>
        <v>43772.783251231362</v>
      </c>
      <c r="BW66" s="14">
        <f t="shared" si="87"/>
        <v>43606.527093595883</v>
      </c>
      <c r="BX66" s="14">
        <f t="shared" si="87"/>
        <v>43440.27093596042</v>
      </c>
      <c r="BY66" s="14">
        <f t="shared" si="87"/>
        <v>43274.014778324941</v>
      </c>
      <c r="BZ66" s="14">
        <f t="shared" si="87"/>
        <v>43107.758620689478</v>
      </c>
      <c r="CA66" s="14">
        <f t="shared" si="87"/>
        <v>42941.502463053999</v>
      </c>
      <c r="CB66" s="14">
        <f t="shared" si="87"/>
        <v>42775.246305418535</v>
      </c>
      <c r="CC66" s="14">
        <f t="shared" si="87"/>
        <v>42608.990147783057</v>
      </c>
      <c r="CD66" s="14">
        <f t="shared" si="87"/>
        <v>42442.733990147593</v>
      </c>
      <c r="CE66" s="14">
        <f t="shared" si="87"/>
        <v>42276.477832512115</v>
      </c>
      <c r="CF66" s="14">
        <f t="shared" si="87"/>
        <v>42110.221674876651</v>
      </c>
      <c r="CG66" s="14">
        <f t="shared" si="87"/>
        <v>41943.965517241173</v>
      </c>
      <c r="CH66" s="14">
        <f t="shared" si="87"/>
        <v>41777.709359605709</v>
      </c>
      <c r="CI66" s="14">
        <f t="shared" ref="CI66:ET66" si="88">(CH64+CI64)/2</f>
        <v>41611.453201970231</v>
      </c>
      <c r="CJ66" s="14">
        <f t="shared" si="88"/>
        <v>41445.197044334767</v>
      </c>
      <c r="CK66" s="14">
        <f t="shared" si="88"/>
        <v>41278.940886699289</v>
      </c>
      <c r="CL66" s="14">
        <f t="shared" si="88"/>
        <v>41112.684729063825</v>
      </c>
      <c r="CM66" s="14">
        <f t="shared" si="88"/>
        <v>40946.428571428347</v>
      </c>
      <c r="CN66" s="14">
        <f t="shared" si="88"/>
        <v>40780.172413792883</v>
      </c>
      <c r="CO66" s="14">
        <f t="shared" si="88"/>
        <v>40613.916256157405</v>
      </c>
      <c r="CP66" s="14">
        <f t="shared" si="88"/>
        <v>40447.660098521941</v>
      </c>
      <c r="CQ66" s="14">
        <f t="shared" si="88"/>
        <v>40281.403940886463</v>
      </c>
      <c r="CR66" s="14">
        <f t="shared" si="88"/>
        <v>40115.147783250999</v>
      </c>
      <c r="CS66" s="14">
        <f t="shared" si="88"/>
        <v>39948.891625615521</v>
      </c>
      <c r="CT66" s="14">
        <f t="shared" si="88"/>
        <v>39782.635467980057</v>
      </c>
      <c r="CU66" s="14">
        <f t="shared" si="88"/>
        <v>39616.379310344579</v>
      </c>
      <c r="CV66" s="14">
        <f t="shared" si="88"/>
        <v>39450.123152709115</v>
      </c>
      <c r="CW66" s="14">
        <f t="shared" si="88"/>
        <v>39283.866995073637</v>
      </c>
      <c r="CX66" s="14">
        <f t="shared" si="88"/>
        <v>39117.610837438173</v>
      </c>
      <c r="CY66" s="14">
        <f t="shared" si="88"/>
        <v>38951.354679802695</v>
      </c>
      <c r="CZ66" s="14">
        <f t="shared" si="88"/>
        <v>38785.098522167231</v>
      </c>
      <c r="DA66" s="14">
        <f t="shared" si="88"/>
        <v>38618.842364531753</v>
      </c>
      <c r="DB66" s="14">
        <f t="shared" si="88"/>
        <v>38452.586206896289</v>
      </c>
      <c r="DC66" s="14">
        <f t="shared" si="88"/>
        <v>38286.33004926081</v>
      </c>
      <c r="DD66" s="14">
        <f t="shared" si="88"/>
        <v>38120.073891625347</v>
      </c>
      <c r="DE66" s="14">
        <f t="shared" si="88"/>
        <v>37953.817733989868</v>
      </c>
      <c r="DF66" s="14">
        <f t="shared" si="88"/>
        <v>37787.561576354405</v>
      </c>
      <c r="DG66" s="14">
        <f t="shared" si="88"/>
        <v>37621.305418718926</v>
      </c>
      <c r="DH66" s="14">
        <f t="shared" si="88"/>
        <v>37455.049261083463</v>
      </c>
      <c r="DI66" s="14">
        <f t="shared" si="88"/>
        <v>37288.793103447984</v>
      </c>
      <c r="DJ66" s="14">
        <f t="shared" si="88"/>
        <v>37122.536945812521</v>
      </c>
      <c r="DK66" s="14">
        <f t="shared" si="88"/>
        <v>36956.280788177042</v>
      </c>
      <c r="DL66" s="14">
        <f t="shared" si="88"/>
        <v>36790.024630541579</v>
      </c>
      <c r="DM66" s="14">
        <f t="shared" si="88"/>
        <v>36623.7684729061</v>
      </c>
      <c r="DN66" s="14">
        <f t="shared" si="88"/>
        <v>36457.512315270636</v>
      </c>
      <c r="DO66" s="14">
        <f t="shared" si="88"/>
        <v>36291.256157635158</v>
      </c>
      <c r="DP66" s="14">
        <f t="shared" si="88"/>
        <v>36124.999999999694</v>
      </c>
      <c r="DQ66" s="14">
        <f t="shared" si="88"/>
        <v>35958.743842364216</v>
      </c>
      <c r="DR66" s="14">
        <f t="shared" si="88"/>
        <v>35792.487684728752</v>
      </c>
      <c r="DS66" s="14">
        <f t="shared" si="88"/>
        <v>35626.231527093274</v>
      </c>
      <c r="DT66" s="14">
        <f t="shared" si="88"/>
        <v>35459.97536945781</v>
      </c>
      <c r="DU66" s="14">
        <f t="shared" si="88"/>
        <v>35293.719211822332</v>
      </c>
      <c r="DV66" s="14">
        <f t="shared" si="88"/>
        <v>35127.463054186868</v>
      </c>
      <c r="DW66" s="14">
        <f t="shared" si="88"/>
        <v>34961.20689655139</v>
      </c>
      <c r="DX66" s="14">
        <f t="shared" si="88"/>
        <v>34794.950738915926</v>
      </c>
      <c r="DY66" s="14">
        <f t="shared" si="88"/>
        <v>34628.694581280448</v>
      </c>
      <c r="DZ66" s="14">
        <f t="shared" si="88"/>
        <v>34462.438423644984</v>
      </c>
      <c r="EA66" s="14">
        <f t="shared" si="88"/>
        <v>34296.182266009506</v>
      </c>
      <c r="EB66" s="14">
        <f t="shared" si="88"/>
        <v>34129.926108374042</v>
      </c>
      <c r="EC66" s="14">
        <f t="shared" si="88"/>
        <v>33963.669950738564</v>
      </c>
      <c r="ED66" s="14">
        <f t="shared" si="88"/>
        <v>33797.4137931031</v>
      </c>
      <c r="EE66" s="14">
        <f t="shared" si="88"/>
        <v>33631.157635467622</v>
      </c>
      <c r="EF66" s="14">
        <f t="shared" si="88"/>
        <v>33464.901477832158</v>
      </c>
      <c r="EG66" s="14">
        <f t="shared" si="88"/>
        <v>33298.64532019668</v>
      </c>
      <c r="EH66" s="14">
        <f t="shared" si="88"/>
        <v>33132.389162561216</v>
      </c>
      <c r="EI66" s="14">
        <f t="shared" si="88"/>
        <v>32966.133004925738</v>
      </c>
      <c r="EJ66" s="14">
        <f t="shared" si="88"/>
        <v>32799.876847290274</v>
      </c>
      <c r="EK66" s="14">
        <f t="shared" si="88"/>
        <v>32633.620689654803</v>
      </c>
      <c r="EL66" s="14">
        <f t="shared" si="88"/>
        <v>32467.364532019339</v>
      </c>
      <c r="EM66" s="14">
        <f t="shared" si="88"/>
        <v>32301.108374383868</v>
      </c>
      <c r="EN66" s="14">
        <f t="shared" si="88"/>
        <v>32134.852216748404</v>
      </c>
      <c r="EO66" s="14">
        <f t="shared" si="88"/>
        <v>31968.596059112933</v>
      </c>
      <c r="EP66" s="14">
        <f t="shared" si="88"/>
        <v>31802.33990147747</v>
      </c>
      <c r="EQ66" s="14">
        <f t="shared" si="88"/>
        <v>31636.083743841999</v>
      </c>
      <c r="ER66" s="14">
        <f t="shared" si="88"/>
        <v>31469.827586206535</v>
      </c>
      <c r="ES66" s="14">
        <f t="shared" si="88"/>
        <v>31303.571428571064</v>
      </c>
      <c r="ET66" s="14">
        <f t="shared" si="88"/>
        <v>31137.3152709356</v>
      </c>
      <c r="EU66" s="14">
        <f t="shared" ref="EU66:HF66" si="89">(ET64+EU64)/2</f>
        <v>30971.059113300129</v>
      </c>
      <c r="EV66" s="14">
        <f t="shared" si="89"/>
        <v>30804.802955664665</v>
      </c>
      <c r="EW66" s="14">
        <f t="shared" si="89"/>
        <v>30638.546798029194</v>
      </c>
      <c r="EX66" s="14">
        <f t="shared" si="89"/>
        <v>30472.29064039373</v>
      </c>
      <c r="EY66" s="14">
        <f t="shared" si="89"/>
        <v>30306.034482758259</v>
      </c>
      <c r="EZ66" s="14">
        <f t="shared" si="89"/>
        <v>30139.778325122796</v>
      </c>
      <c r="FA66" s="14">
        <f t="shared" si="89"/>
        <v>29973.522167487325</v>
      </c>
      <c r="FB66" s="14">
        <f t="shared" si="89"/>
        <v>29807.266009851861</v>
      </c>
      <c r="FC66" s="14">
        <f t="shared" si="89"/>
        <v>29641.00985221639</v>
      </c>
      <c r="FD66" s="14">
        <f t="shared" si="89"/>
        <v>29474.753694580926</v>
      </c>
      <c r="FE66" s="14">
        <f t="shared" si="89"/>
        <v>29308.497536945455</v>
      </c>
      <c r="FF66" s="14">
        <f t="shared" si="89"/>
        <v>29142.241379309991</v>
      </c>
      <c r="FG66" s="14">
        <f t="shared" si="89"/>
        <v>28975.98522167452</v>
      </c>
      <c r="FH66" s="14">
        <f t="shared" si="89"/>
        <v>28809.729064039057</v>
      </c>
      <c r="FI66" s="14">
        <f t="shared" si="89"/>
        <v>28643.472906403586</v>
      </c>
      <c r="FJ66" s="14">
        <f t="shared" si="89"/>
        <v>28477.216748768122</v>
      </c>
      <c r="FK66" s="14">
        <f t="shared" si="89"/>
        <v>28310.960591132651</v>
      </c>
      <c r="FL66" s="14">
        <f t="shared" si="89"/>
        <v>28144.704433497187</v>
      </c>
      <c r="FM66" s="14">
        <f t="shared" si="89"/>
        <v>27978.448275861716</v>
      </c>
      <c r="FN66" s="14">
        <f t="shared" si="89"/>
        <v>27812.192118226252</v>
      </c>
      <c r="FO66" s="14">
        <f t="shared" si="89"/>
        <v>27645.935960590781</v>
      </c>
      <c r="FP66" s="14">
        <f t="shared" si="89"/>
        <v>27479.679802955317</v>
      </c>
      <c r="FQ66" s="14">
        <f t="shared" si="89"/>
        <v>27313.423645319846</v>
      </c>
      <c r="FR66" s="14">
        <f t="shared" si="89"/>
        <v>27147.167487684383</v>
      </c>
      <c r="FS66" s="14">
        <f t="shared" si="89"/>
        <v>26980.911330048912</v>
      </c>
      <c r="FT66" s="14">
        <f t="shared" si="89"/>
        <v>26814.655172413448</v>
      </c>
      <c r="FU66" s="14">
        <f t="shared" si="89"/>
        <v>26648.399014777977</v>
      </c>
      <c r="FV66" s="14">
        <f t="shared" si="89"/>
        <v>26482.142857142513</v>
      </c>
      <c r="FW66" s="14">
        <f t="shared" si="89"/>
        <v>26315.886699507042</v>
      </c>
      <c r="FX66" s="14">
        <f t="shared" si="89"/>
        <v>26149.630541871578</v>
      </c>
      <c r="FY66" s="14">
        <f t="shared" si="89"/>
        <v>25983.374384236107</v>
      </c>
      <c r="FZ66" s="14">
        <f t="shared" si="89"/>
        <v>25817.118226600644</v>
      </c>
      <c r="GA66" s="14">
        <f t="shared" si="89"/>
        <v>25650.862068965173</v>
      </c>
      <c r="GB66" s="14">
        <f t="shared" si="89"/>
        <v>25484.605911329709</v>
      </c>
      <c r="GC66" s="14">
        <f t="shared" si="89"/>
        <v>25318.349753694238</v>
      </c>
      <c r="GD66" s="14">
        <f t="shared" si="89"/>
        <v>25152.093596058774</v>
      </c>
      <c r="GE66" s="14">
        <f t="shared" si="89"/>
        <v>24985.837438423303</v>
      </c>
      <c r="GF66" s="14">
        <f t="shared" si="89"/>
        <v>24819.581280787839</v>
      </c>
      <c r="GG66" s="14">
        <f t="shared" si="89"/>
        <v>24653.325123152368</v>
      </c>
      <c r="GH66" s="14">
        <f t="shared" si="89"/>
        <v>24487.068965516904</v>
      </c>
      <c r="GI66" s="14">
        <f t="shared" si="89"/>
        <v>24320.812807881433</v>
      </c>
      <c r="GJ66" s="14">
        <f t="shared" si="89"/>
        <v>24154.55665024597</v>
      </c>
      <c r="GK66" s="14">
        <f t="shared" si="89"/>
        <v>23988.300492610499</v>
      </c>
      <c r="GL66" s="14">
        <f t="shared" si="89"/>
        <v>23822.044334975035</v>
      </c>
      <c r="GM66" s="14">
        <f t="shared" si="89"/>
        <v>23655.788177339564</v>
      </c>
      <c r="GN66" s="14">
        <f t="shared" si="89"/>
        <v>23489.5320197041</v>
      </c>
      <c r="GO66" s="14">
        <f t="shared" si="89"/>
        <v>23323.275862068629</v>
      </c>
      <c r="GP66" s="14">
        <f t="shared" si="89"/>
        <v>23157.019704433165</v>
      </c>
      <c r="GQ66" s="14">
        <f t="shared" si="89"/>
        <v>22990.763546797694</v>
      </c>
      <c r="GR66" s="14">
        <f t="shared" si="89"/>
        <v>22824.507389162231</v>
      </c>
      <c r="GS66" s="14">
        <f t="shared" si="89"/>
        <v>22658.25123152676</v>
      </c>
      <c r="GT66" s="14">
        <f t="shared" si="89"/>
        <v>22491.995073891296</v>
      </c>
      <c r="GU66" s="14">
        <f t="shared" si="89"/>
        <v>22325.738916255825</v>
      </c>
      <c r="GV66" s="14">
        <f t="shared" si="89"/>
        <v>22159.482758620361</v>
      </c>
      <c r="GW66" s="14">
        <f t="shared" si="89"/>
        <v>21993.22660098489</v>
      </c>
      <c r="GX66" s="14">
        <f t="shared" si="89"/>
        <v>21826.970443349426</v>
      </c>
      <c r="GY66" s="14">
        <f t="shared" si="89"/>
        <v>21660.714285713955</v>
      </c>
      <c r="GZ66" s="14">
        <f t="shared" si="89"/>
        <v>21494.458128078491</v>
      </c>
      <c r="HA66" s="14">
        <f t="shared" si="89"/>
        <v>21328.20197044302</v>
      </c>
      <c r="HB66" s="14">
        <f t="shared" si="89"/>
        <v>21161.945812807557</v>
      </c>
      <c r="HC66" s="14">
        <f t="shared" si="89"/>
        <v>20995.689655172086</v>
      </c>
      <c r="HD66" s="14">
        <f t="shared" si="89"/>
        <v>20829.433497536622</v>
      </c>
      <c r="HE66" s="14">
        <f t="shared" si="89"/>
        <v>20663.177339901151</v>
      </c>
      <c r="HF66" s="14">
        <f t="shared" si="89"/>
        <v>20496.921182265687</v>
      </c>
      <c r="HG66" s="14">
        <f t="shared" ref="HG66:IR66" si="90">(HF64+HG64)/2</f>
        <v>20330.665024630216</v>
      </c>
      <c r="HH66" s="14">
        <f t="shared" si="90"/>
        <v>20164.408866994752</v>
      </c>
      <c r="HI66" s="14">
        <f t="shared" si="90"/>
        <v>19998.152709359281</v>
      </c>
      <c r="HJ66" s="14">
        <f t="shared" si="90"/>
        <v>19831.896551723818</v>
      </c>
      <c r="HK66" s="14">
        <f t="shared" si="90"/>
        <v>19665.640394088347</v>
      </c>
      <c r="HL66" s="14">
        <f t="shared" si="90"/>
        <v>19499.384236452883</v>
      </c>
      <c r="HM66" s="14">
        <f t="shared" si="90"/>
        <v>19333.128078817412</v>
      </c>
      <c r="HN66" s="14">
        <f t="shared" si="90"/>
        <v>19166.871921181948</v>
      </c>
      <c r="HO66" s="14">
        <f t="shared" si="90"/>
        <v>19000.615763546477</v>
      </c>
      <c r="HP66" s="14">
        <f t="shared" si="90"/>
        <v>18834.359605911013</v>
      </c>
      <c r="HQ66" s="14">
        <f t="shared" si="90"/>
        <v>18668.103448275542</v>
      </c>
      <c r="HR66" s="14">
        <f t="shared" si="90"/>
        <v>18501.847290640078</v>
      </c>
      <c r="HS66" s="14">
        <f t="shared" si="90"/>
        <v>18335.591133004607</v>
      </c>
      <c r="HT66" s="14">
        <f t="shared" si="90"/>
        <v>18169.334975369144</v>
      </c>
      <c r="HU66" s="14">
        <f t="shared" si="90"/>
        <v>18003.078817733673</v>
      </c>
      <c r="HV66" s="14">
        <f t="shared" si="90"/>
        <v>17836.822660098209</v>
      </c>
      <c r="HW66" s="14">
        <f t="shared" si="90"/>
        <v>17670.566502462738</v>
      </c>
      <c r="HX66" s="14">
        <f t="shared" si="90"/>
        <v>17504.310344827274</v>
      </c>
      <c r="HY66" s="14">
        <f t="shared" si="90"/>
        <v>17338.054187191803</v>
      </c>
      <c r="HZ66" s="14">
        <f t="shared" si="90"/>
        <v>17171.798029556339</v>
      </c>
      <c r="IA66" s="14">
        <f t="shared" si="90"/>
        <v>17005.541871920868</v>
      </c>
      <c r="IB66" s="14">
        <f t="shared" si="90"/>
        <v>16839.285714285405</v>
      </c>
      <c r="IC66" s="14">
        <f t="shared" si="90"/>
        <v>16673.029556649934</v>
      </c>
      <c r="ID66" s="14">
        <f t="shared" si="90"/>
        <v>16506.77339901447</v>
      </c>
      <c r="IE66" s="14">
        <f t="shared" si="90"/>
        <v>16340.517241379001</v>
      </c>
      <c r="IF66" s="14">
        <f t="shared" si="90"/>
        <v>16174.261083743533</v>
      </c>
      <c r="IG66" s="14">
        <f t="shared" si="90"/>
        <v>16008.004926108066</v>
      </c>
      <c r="IH66" s="14">
        <f t="shared" si="90"/>
        <v>15841.748768472598</v>
      </c>
      <c r="II66" s="14">
        <f t="shared" si="90"/>
        <v>15675.492610837131</v>
      </c>
      <c r="IJ66" s="14">
        <f t="shared" si="90"/>
        <v>15509.236453201664</v>
      </c>
      <c r="IK66" s="14">
        <f t="shared" si="90"/>
        <v>15342.980295566196</v>
      </c>
      <c r="IL66" s="14">
        <f t="shared" si="90"/>
        <v>15176.724137930729</v>
      </c>
      <c r="IM66" s="14">
        <f t="shared" si="90"/>
        <v>15010.467980295261</v>
      </c>
      <c r="IN66" s="14">
        <f t="shared" si="90"/>
        <v>14844.211822659794</v>
      </c>
      <c r="IO66" s="14">
        <f t="shared" si="90"/>
        <v>14677.955665024327</v>
      </c>
      <c r="IP66" s="14">
        <f t="shared" si="90"/>
        <v>14511.699507388872</v>
      </c>
      <c r="IQ66" s="14">
        <f t="shared" si="90"/>
        <v>14428.571428571153</v>
      </c>
      <c r="IR66" s="14">
        <f t="shared" si="90"/>
        <v>14428.571428571153</v>
      </c>
      <c r="IS66" s="14"/>
      <c r="IT66" s="14"/>
      <c r="IU66" s="14"/>
    </row>
    <row r="67" spans="3:255" hidden="1" x14ac:dyDescent="0.25">
      <c r="C67" s="109"/>
      <c r="D67" s="110"/>
      <c r="E67" s="60"/>
      <c r="F67" s="60"/>
      <c r="G67" s="60"/>
      <c r="H67" s="60"/>
      <c r="I67" s="60" t="s">
        <v>19</v>
      </c>
      <c r="J67" s="62">
        <f>IF(D47=0,MAX(R68:IS68)," ")</f>
        <v>4.4299231976910391</v>
      </c>
      <c r="P67" s="12" t="s">
        <v>38</v>
      </c>
      <c r="Q67" s="2"/>
      <c r="R67" s="2"/>
      <c r="S67" s="14">
        <f t="shared" ref="S67:CD67" si="91">IF(S63&lt;$J$60*$D$50/$G$7,$J$60*S63/($J$60*$D$50/$G$7),$J$60)</f>
        <v>64285.714285714283</v>
      </c>
      <c r="T67" s="14">
        <f t="shared" si="91"/>
        <v>64285.714285714283</v>
      </c>
      <c r="U67" s="14">
        <f t="shared" si="91"/>
        <v>64285.714285714283</v>
      </c>
      <c r="V67" s="14">
        <f t="shared" si="91"/>
        <v>64285.714285714283</v>
      </c>
      <c r="W67" s="14">
        <f t="shared" si="91"/>
        <v>64285.714285714283</v>
      </c>
      <c r="X67" s="14">
        <f t="shared" si="91"/>
        <v>64285.714285714283</v>
      </c>
      <c r="Y67" s="14">
        <f t="shared" si="91"/>
        <v>64285.714285714283</v>
      </c>
      <c r="Z67" s="14">
        <f t="shared" si="91"/>
        <v>64285.714285714283</v>
      </c>
      <c r="AA67" s="14">
        <f t="shared" si="91"/>
        <v>64285.714285714283</v>
      </c>
      <c r="AB67" s="14">
        <f t="shared" si="91"/>
        <v>64285.714285714283</v>
      </c>
      <c r="AC67" s="14">
        <f t="shared" si="91"/>
        <v>64285.714285714283</v>
      </c>
      <c r="AD67" s="14">
        <f t="shared" si="91"/>
        <v>64285.714285714283</v>
      </c>
      <c r="AE67" s="14">
        <f t="shared" si="91"/>
        <v>64285.714285714283</v>
      </c>
      <c r="AF67" s="14">
        <f t="shared" si="91"/>
        <v>64285.714285714283</v>
      </c>
      <c r="AG67" s="14">
        <f t="shared" si="91"/>
        <v>64285.714285714283</v>
      </c>
      <c r="AH67" s="14">
        <f t="shared" si="91"/>
        <v>64285.714285714283</v>
      </c>
      <c r="AI67" s="14">
        <f t="shared" si="91"/>
        <v>64285.714285714283</v>
      </c>
      <c r="AJ67" s="14">
        <f t="shared" si="91"/>
        <v>64285.714285714283</v>
      </c>
      <c r="AK67" s="14">
        <f t="shared" si="91"/>
        <v>64285.714285714283</v>
      </c>
      <c r="AL67" s="14">
        <f t="shared" si="91"/>
        <v>64285.714285714283</v>
      </c>
      <c r="AM67" s="14">
        <f t="shared" si="91"/>
        <v>64285.714285714283</v>
      </c>
      <c r="AN67" s="14">
        <f t="shared" si="91"/>
        <v>64285.714285714283</v>
      </c>
      <c r="AO67" s="14">
        <f t="shared" si="91"/>
        <v>64285.714285714283</v>
      </c>
      <c r="AP67" s="14">
        <f t="shared" si="91"/>
        <v>64285.714285714283</v>
      </c>
      <c r="AQ67" s="14">
        <f t="shared" si="91"/>
        <v>64285.714285714283</v>
      </c>
      <c r="AR67" s="14">
        <f t="shared" si="91"/>
        <v>64285.714285714283</v>
      </c>
      <c r="AS67" s="14">
        <f t="shared" si="91"/>
        <v>64285.714285714283</v>
      </c>
      <c r="AT67" s="14">
        <f t="shared" si="91"/>
        <v>64285.714285714283</v>
      </c>
      <c r="AU67" s="14">
        <f t="shared" si="91"/>
        <v>64285.714285714283</v>
      </c>
      <c r="AV67" s="14">
        <f t="shared" si="91"/>
        <v>64285.714285714283</v>
      </c>
      <c r="AW67" s="14">
        <f t="shared" si="91"/>
        <v>64285.714285714283</v>
      </c>
      <c r="AX67" s="14">
        <f t="shared" si="91"/>
        <v>64285.714285714283</v>
      </c>
      <c r="AY67" s="14">
        <f t="shared" si="91"/>
        <v>64285.714285714283</v>
      </c>
      <c r="AZ67" s="14">
        <f t="shared" si="91"/>
        <v>64285.714285714283</v>
      </c>
      <c r="BA67" s="14">
        <f t="shared" si="91"/>
        <v>64285.714285714283</v>
      </c>
      <c r="BB67" s="14">
        <f t="shared" si="91"/>
        <v>64285.714285714283</v>
      </c>
      <c r="BC67" s="14">
        <f t="shared" si="91"/>
        <v>64285.714285714283</v>
      </c>
      <c r="BD67" s="14">
        <f t="shared" si="91"/>
        <v>64285.714285714283</v>
      </c>
      <c r="BE67" s="14">
        <f t="shared" si="91"/>
        <v>64285.714285714283</v>
      </c>
      <c r="BF67" s="14">
        <f t="shared" si="91"/>
        <v>64285.714285714283</v>
      </c>
      <c r="BG67" s="14">
        <f t="shared" si="91"/>
        <v>64285.714285714283</v>
      </c>
      <c r="BH67" s="14">
        <f t="shared" si="91"/>
        <v>64285.714285714283</v>
      </c>
      <c r="BI67" s="14">
        <f t="shared" si="91"/>
        <v>64285.714285714283</v>
      </c>
      <c r="BJ67" s="14">
        <f t="shared" si="91"/>
        <v>64285.714285714283</v>
      </c>
      <c r="BK67" s="14">
        <f t="shared" si="91"/>
        <v>64285.714285714283</v>
      </c>
      <c r="BL67" s="14">
        <f t="shared" si="91"/>
        <v>64285.714285714283</v>
      </c>
      <c r="BM67" s="14">
        <f t="shared" si="91"/>
        <v>64285.714285714283</v>
      </c>
      <c r="BN67" s="14">
        <f t="shared" si="91"/>
        <v>64285.714285714283</v>
      </c>
      <c r="BO67" s="14">
        <f t="shared" si="91"/>
        <v>64285.714285714283</v>
      </c>
      <c r="BP67" s="14">
        <f t="shared" si="91"/>
        <v>64285.714285714283</v>
      </c>
      <c r="BQ67" s="14">
        <f t="shared" si="91"/>
        <v>64285.714285714283</v>
      </c>
      <c r="BR67" s="14">
        <f t="shared" si="91"/>
        <v>64285.714285714283</v>
      </c>
      <c r="BS67" s="14">
        <f t="shared" si="91"/>
        <v>64285.714285714283</v>
      </c>
      <c r="BT67" s="14">
        <f t="shared" si="91"/>
        <v>64285.714285714283</v>
      </c>
      <c r="BU67" s="14">
        <f t="shared" si="91"/>
        <v>64285.714285714283</v>
      </c>
      <c r="BV67" s="14">
        <f t="shared" si="91"/>
        <v>64285.714285714283</v>
      </c>
      <c r="BW67" s="14">
        <f t="shared" si="91"/>
        <v>64285.714285714283</v>
      </c>
      <c r="BX67" s="14">
        <f t="shared" si="91"/>
        <v>64285.714285714283</v>
      </c>
      <c r="BY67" s="14">
        <f t="shared" si="91"/>
        <v>64285.714285714283</v>
      </c>
      <c r="BZ67" s="14">
        <f t="shared" si="91"/>
        <v>64285.714285714283</v>
      </c>
      <c r="CA67" s="14">
        <f t="shared" si="91"/>
        <v>64285.714285714283</v>
      </c>
      <c r="CB67" s="14">
        <f t="shared" si="91"/>
        <v>64285.714285714283</v>
      </c>
      <c r="CC67" s="14">
        <f t="shared" si="91"/>
        <v>64285.714285714283</v>
      </c>
      <c r="CD67" s="14">
        <f t="shared" si="91"/>
        <v>64285.714285714283</v>
      </c>
      <c r="CE67" s="14">
        <f t="shared" ref="CE67:EP67" si="92">IF(CE63&lt;$J$60*$D$50/$G$7,$J$60*CE63/($J$60*$D$50/$G$7),$J$60)</f>
        <v>64285.714285714283</v>
      </c>
      <c r="CF67" s="14">
        <f t="shared" si="92"/>
        <v>64285.714285714283</v>
      </c>
      <c r="CG67" s="14">
        <f t="shared" si="92"/>
        <v>64285.714285714283</v>
      </c>
      <c r="CH67" s="14">
        <f t="shared" si="92"/>
        <v>64285.714285714283</v>
      </c>
      <c r="CI67" s="14">
        <f t="shared" si="92"/>
        <v>64285.714285714283</v>
      </c>
      <c r="CJ67" s="14">
        <f t="shared" si="92"/>
        <v>64285.714285714283</v>
      </c>
      <c r="CK67" s="14">
        <f t="shared" si="92"/>
        <v>64285.714285714283</v>
      </c>
      <c r="CL67" s="14">
        <f t="shared" si="92"/>
        <v>64285.714285714283</v>
      </c>
      <c r="CM67" s="14">
        <f t="shared" si="92"/>
        <v>64285.714285714283</v>
      </c>
      <c r="CN67" s="14">
        <f t="shared" si="92"/>
        <v>64285.714285714283</v>
      </c>
      <c r="CO67" s="14">
        <f t="shared" si="92"/>
        <v>64285.714285714283</v>
      </c>
      <c r="CP67" s="14">
        <f t="shared" si="92"/>
        <v>64285.714285714283</v>
      </c>
      <c r="CQ67" s="14">
        <f t="shared" si="92"/>
        <v>64285.714285714283</v>
      </c>
      <c r="CR67" s="14">
        <f t="shared" si="92"/>
        <v>64285.714285714283</v>
      </c>
      <c r="CS67" s="14">
        <f t="shared" si="92"/>
        <v>64285.714285714283</v>
      </c>
      <c r="CT67" s="14">
        <f t="shared" si="92"/>
        <v>64285.714285714283</v>
      </c>
      <c r="CU67" s="14">
        <f t="shared" si="92"/>
        <v>64285.714285714283</v>
      </c>
      <c r="CV67" s="14">
        <f t="shared" si="92"/>
        <v>64285.714285714283</v>
      </c>
      <c r="CW67" s="14">
        <f t="shared" si="92"/>
        <v>64285.714285714283</v>
      </c>
      <c r="CX67" s="14">
        <f t="shared" si="92"/>
        <v>64285.714285714283</v>
      </c>
      <c r="CY67" s="14">
        <f t="shared" si="92"/>
        <v>64285.714285714283</v>
      </c>
      <c r="CZ67" s="14">
        <f t="shared" si="92"/>
        <v>64285.714285714283</v>
      </c>
      <c r="DA67" s="14">
        <f t="shared" si="92"/>
        <v>64285.714285714283</v>
      </c>
      <c r="DB67" s="14">
        <f t="shared" si="92"/>
        <v>64285.714285714283</v>
      </c>
      <c r="DC67" s="14">
        <f t="shared" si="92"/>
        <v>64285.714285714283</v>
      </c>
      <c r="DD67" s="14">
        <f t="shared" si="92"/>
        <v>64285.714285714283</v>
      </c>
      <c r="DE67" s="14">
        <f t="shared" si="92"/>
        <v>64285.714285714283</v>
      </c>
      <c r="DF67" s="14">
        <f t="shared" si="92"/>
        <v>64285.714285714283</v>
      </c>
      <c r="DG67" s="14">
        <f t="shared" si="92"/>
        <v>64285.714285714283</v>
      </c>
      <c r="DH67" s="14">
        <f t="shared" si="92"/>
        <v>64285.714285714283</v>
      </c>
      <c r="DI67" s="14">
        <f t="shared" si="92"/>
        <v>64285.714285714283</v>
      </c>
      <c r="DJ67" s="14">
        <f t="shared" si="92"/>
        <v>64285.714285714283</v>
      </c>
      <c r="DK67" s="14">
        <f t="shared" si="92"/>
        <v>64285.714285714283</v>
      </c>
      <c r="DL67" s="14">
        <f t="shared" si="92"/>
        <v>64285.714285714283</v>
      </c>
      <c r="DM67" s="14">
        <f t="shared" si="92"/>
        <v>64285.714285714283</v>
      </c>
      <c r="DN67" s="14">
        <f t="shared" si="92"/>
        <v>64285.714285714283</v>
      </c>
      <c r="DO67" s="14">
        <f t="shared" si="92"/>
        <v>64285.714285714283</v>
      </c>
      <c r="DP67" s="14">
        <f t="shared" si="92"/>
        <v>64285.714285714283</v>
      </c>
      <c r="DQ67" s="14">
        <f t="shared" si="92"/>
        <v>64285.714285714283</v>
      </c>
      <c r="DR67" s="14">
        <f t="shared" si="92"/>
        <v>64285.714285714283</v>
      </c>
      <c r="DS67" s="14">
        <f t="shared" si="92"/>
        <v>64285.714285714283</v>
      </c>
      <c r="DT67" s="14">
        <f t="shared" si="92"/>
        <v>64285.714285714283</v>
      </c>
      <c r="DU67" s="14">
        <f t="shared" si="92"/>
        <v>64285.714285714283</v>
      </c>
      <c r="DV67" s="14">
        <f t="shared" si="92"/>
        <v>64285.714285714283</v>
      </c>
      <c r="DW67" s="14">
        <f t="shared" si="92"/>
        <v>64285.714285714283</v>
      </c>
      <c r="DX67" s="14">
        <f t="shared" si="92"/>
        <v>64285.714285714283</v>
      </c>
      <c r="DY67" s="14">
        <f t="shared" si="92"/>
        <v>64285.714285714283</v>
      </c>
      <c r="DZ67" s="14">
        <f t="shared" si="92"/>
        <v>64285.714285714283</v>
      </c>
      <c r="EA67" s="14">
        <f t="shared" si="92"/>
        <v>64285.714285714283</v>
      </c>
      <c r="EB67" s="14">
        <f t="shared" si="92"/>
        <v>64285.714285714283</v>
      </c>
      <c r="EC67" s="14">
        <f t="shared" si="92"/>
        <v>64285.714285714283</v>
      </c>
      <c r="ED67" s="14">
        <f t="shared" si="92"/>
        <v>64285.714285714283</v>
      </c>
      <c r="EE67" s="14">
        <f t="shared" si="92"/>
        <v>64285.714285714283</v>
      </c>
      <c r="EF67" s="14">
        <f t="shared" si="92"/>
        <v>64285.714285714283</v>
      </c>
      <c r="EG67" s="14">
        <f t="shared" si="92"/>
        <v>64285.714285714283</v>
      </c>
      <c r="EH67" s="14">
        <f t="shared" si="92"/>
        <v>64285.714285714283</v>
      </c>
      <c r="EI67" s="14">
        <f t="shared" si="92"/>
        <v>64285.714285714283</v>
      </c>
      <c r="EJ67" s="14">
        <f t="shared" si="92"/>
        <v>64285.714285714283</v>
      </c>
      <c r="EK67" s="14">
        <f t="shared" si="92"/>
        <v>64285.714285714283</v>
      </c>
      <c r="EL67" s="14">
        <f t="shared" si="92"/>
        <v>64285.714285714283</v>
      </c>
      <c r="EM67" s="14">
        <f t="shared" si="92"/>
        <v>64285.714285714283</v>
      </c>
      <c r="EN67" s="14">
        <f t="shared" si="92"/>
        <v>64285.714285714283</v>
      </c>
      <c r="EO67" s="14">
        <f t="shared" si="92"/>
        <v>64285.714285714283</v>
      </c>
      <c r="EP67" s="14">
        <f t="shared" si="92"/>
        <v>64285.714285714283</v>
      </c>
      <c r="EQ67" s="14">
        <f t="shared" ref="EQ67:HB67" si="93">IF(EQ63&lt;$J$60*$D$50/$G$7,$J$60*EQ63/($J$60*$D$50/$G$7),$J$60)</f>
        <v>64285.714285714283</v>
      </c>
      <c r="ER67" s="14">
        <f t="shared" si="93"/>
        <v>64285.714285714283</v>
      </c>
      <c r="ES67" s="14">
        <f t="shared" si="93"/>
        <v>64285.714285714283</v>
      </c>
      <c r="ET67" s="14">
        <f t="shared" si="93"/>
        <v>64285.714285714283</v>
      </c>
      <c r="EU67" s="14">
        <f t="shared" si="93"/>
        <v>64285.714285714283</v>
      </c>
      <c r="EV67" s="14">
        <f t="shared" si="93"/>
        <v>64285.714285714283</v>
      </c>
      <c r="EW67" s="14">
        <f t="shared" si="93"/>
        <v>64285.714285714283</v>
      </c>
      <c r="EX67" s="14">
        <f t="shared" si="93"/>
        <v>64285.714285714283</v>
      </c>
      <c r="EY67" s="14">
        <f t="shared" si="93"/>
        <v>64285.714285714283</v>
      </c>
      <c r="EZ67" s="14">
        <f t="shared" si="93"/>
        <v>64285.714285714283</v>
      </c>
      <c r="FA67" s="14">
        <f t="shared" si="93"/>
        <v>64285.714285714283</v>
      </c>
      <c r="FB67" s="14">
        <f t="shared" si="93"/>
        <v>64285.714285714283</v>
      </c>
      <c r="FC67" s="14">
        <f t="shared" si="93"/>
        <v>64285.714285714283</v>
      </c>
      <c r="FD67" s="14">
        <f t="shared" si="93"/>
        <v>64285.714285714283</v>
      </c>
      <c r="FE67" s="14">
        <f t="shared" si="93"/>
        <v>64285.714285714283</v>
      </c>
      <c r="FF67" s="14">
        <f t="shared" si="93"/>
        <v>64285.714285714283</v>
      </c>
      <c r="FG67" s="14">
        <f t="shared" si="93"/>
        <v>64285.714285714283</v>
      </c>
      <c r="FH67" s="14">
        <f t="shared" si="93"/>
        <v>64285.714285714283</v>
      </c>
      <c r="FI67" s="14">
        <f t="shared" si="93"/>
        <v>64285.714285714283</v>
      </c>
      <c r="FJ67" s="14">
        <f t="shared" si="93"/>
        <v>64285.714285714283</v>
      </c>
      <c r="FK67" s="14">
        <f t="shared" si="93"/>
        <v>64285.714285714283</v>
      </c>
      <c r="FL67" s="14">
        <f t="shared" si="93"/>
        <v>64285.714285714283</v>
      </c>
      <c r="FM67" s="14">
        <f t="shared" si="93"/>
        <v>64285.714285714283</v>
      </c>
      <c r="FN67" s="14">
        <f t="shared" si="93"/>
        <v>64285.714285714283</v>
      </c>
      <c r="FO67" s="14">
        <f t="shared" si="93"/>
        <v>64285.714285714283</v>
      </c>
      <c r="FP67" s="14">
        <f t="shared" si="93"/>
        <v>64285.714285714283</v>
      </c>
      <c r="FQ67" s="14">
        <f t="shared" si="93"/>
        <v>64285.714285714283</v>
      </c>
      <c r="FR67" s="14">
        <f t="shared" si="93"/>
        <v>64285.714285714283</v>
      </c>
      <c r="FS67" s="14">
        <f t="shared" si="93"/>
        <v>64285.714285714283</v>
      </c>
      <c r="FT67" s="14">
        <f t="shared" si="93"/>
        <v>64285.714285714283</v>
      </c>
      <c r="FU67" s="14">
        <f t="shared" si="93"/>
        <v>64285.714285714283</v>
      </c>
      <c r="FV67" s="14">
        <f t="shared" si="93"/>
        <v>64285.714285714283</v>
      </c>
      <c r="FW67" s="14">
        <f t="shared" si="93"/>
        <v>64285.714285714283</v>
      </c>
      <c r="FX67" s="14">
        <f t="shared" si="93"/>
        <v>64285.714285714283</v>
      </c>
      <c r="FY67" s="14">
        <f t="shared" si="93"/>
        <v>64285.714285714283</v>
      </c>
      <c r="FZ67" s="14">
        <f t="shared" si="93"/>
        <v>64285.714285714283</v>
      </c>
      <c r="GA67" s="14">
        <f t="shared" si="93"/>
        <v>64285.714285714283</v>
      </c>
      <c r="GB67" s="14">
        <f t="shared" si="93"/>
        <v>64285.714285714283</v>
      </c>
      <c r="GC67" s="14">
        <f t="shared" si="93"/>
        <v>64285.714285714283</v>
      </c>
      <c r="GD67" s="14">
        <f t="shared" si="93"/>
        <v>64285.714285714283</v>
      </c>
      <c r="GE67" s="14">
        <f t="shared" si="93"/>
        <v>64285.714285714283</v>
      </c>
      <c r="GF67" s="14">
        <f t="shared" si="93"/>
        <v>64285.714285714283</v>
      </c>
      <c r="GG67" s="14">
        <f t="shared" si="93"/>
        <v>64285.714285714283</v>
      </c>
      <c r="GH67" s="14">
        <f t="shared" si="93"/>
        <v>64285.714285714283</v>
      </c>
      <c r="GI67" s="14">
        <f t="shared" si="93"/>
        <v>64285.714285714283</v>
      </c>
      <c r="GJ67" s="14">
        <f t="shared" si="93"/>
        <v>64285.714285714283</v>
      </c>
      <c r="GK67" s="14">
        <f t="shared" si="93"/>
        <v>64285.714285714283</v>
      </c>
      <c r="GL67" s="14">
        <f t="shared" si="93"/>
        <v>64285.714285714283</v>
      </c>
      <c r="GM67" s="14">
        <f t="shared" si="93"/>
        <v>64285.714285714283</v>
      </c>
      <c r="GN67" s="14">
        <f t="shared" si="93"/>
        <v>64285.714285714283</v>
      </c>
      <c r="GO67" s="14">
        <f t="shared" si="93"/>
        <v>64285.714285714283</v>
      </c>
      <c r="GP67" s="14">
        <f t="shared" si="93"/>
        <v>64285.714285714283</v>
      </c>
      <c r="GQ67" s="14">
        <f t="shared" si="93"/>
        <v>64285.714285714283</v>
      </c>
      <c r="GR67" s="14">
        <f t="shared" si="93"/>
        <v>64285.714285714283</v>
      </c>
      <c r="GS67" s="14">
        <f t="shared" si="93"/>
        <v>64285.714285714283</v>
      </c>
      <c r="GT67" s="14">
        <f t="shared" si="93"/>
        <v>64285.714285714283</v>
      </c>
      <c r="GU67" s="14">
        <f t="shared" si="93"/>
        <v>64285.714285714283</v>
      </c>
      <c r="GV67" s="14">
        <f t="shared" si="93"/>
        <v>64285.714285714283</v>
      </c>
      <c r="GW67" s="14">
        <f t="shared" si="93"/>
        <v>64285.714285714283</v>
      </c>
      <c r="GX67" s="14">
        <f t="shared" si="93"/>
        <v>64285.714285714283</v>
      </c>
      <c r="GY67" s="14">
        <f t="shared" si="93"/>
        <v>64285.714285714283</v>
      </c>
      <c r="GZ67" s="14">
        <f t="shared" si="93"/>
        <v>64285.714285714283</v>
      </c>
      <c r="HA67" s="14">
        <f t="shared" si="93"/>
        <v>64285.714285714283</v>
      </c>
      <c r="HB67" s="14">
        <f t="shared" si="93"/>
        <v>64285.714285714283</v>
      </c>
      <c r="HC67" s="14">
        <f t="shared" ref="HC67:IR67" si="94">IF(HC63&lt;$J$60*$D$50/$G$7,$J$60*HC63/($J$60*$D$50/$G$7),$J$60)</f>
        <v>64285.714285714283</v>
      </c>
      <c r="HD67" s="14">
        <f t="shared" si="94"/>
        <v>64285.714285714283</v>
      </c>
      <c r="HE67" s="14">
        <f t="shared" si="94"/>
        <v>64285.714285714283</v>
      </c>
      <c r="HF67" s="14">
        <f t="shared" si="94"/>
        <v>64285.714285714283</v>
      </c>
      <c r="HG67" s="14">
        <f t="shared" si="94"/>
        <v>64285.714285714283</v>
      </c>
      <c r="HH67" s="14">
        <f t="shared" si="94"/>
        <v>64285.714285714283</v>
      </c>
      <c r="HI67" s="14">
        <f t="shared" si="94"/>
        <v>64285.714285714283</v>
      </c>
      <c r="HJ67" s="14">
        <f t="shared" si="94"/>
        <v>64285.714285714283</v>
      </c>
      <c r="HK67" s="14">
        <f t="shared" si="94"/>
        <v>64285.714285714283</v>
      </c>
      <c r="HL67" s="14">
        <f t="shared" si="94"/>
        <v>64285.714285714283</v>
      </c>
      <c r="HM67" s="14">
        <f t="shared" si="94"/>
        <v>64285.714285714283</v>
      </c>
      <c r="HN67" s="14">
        <f t="shared" si="94"/>
        <v>64285.714285714283</v>
      </c>
      <c r="HO67" s="14">
        <f t="shared" si="94"/>
        <v>64285.714285714283</v>
      </c>
      <c r="HP67" s="14">
        <f t="shared" si="94"/>
        <v>64285.714285714283</v>
      </c>
      <c r="HQ67" s="14">
        <f t="shared" si="94"/>
        <v>64285.714285714283</v>
      </c>
      <c r="HR67" s="14">
        <f t="shared" si="94"/>
        <v>64285.714285714283</v>
      </c>
      <c r="HS67" s="14">
        <f t="shared" si="94"/>
        <v>64285.714285714283</v>
      </c>
      <c r="HT67" s="14">
        <f t="shared" si="94"/>
        <v>64285.714285714283</v>
      </c>
      <c r="HU67" s="14">
        <f t="shared" si="94"/>
        <v>64285.714285714283</v>
      </c>
      <c r="HV67" s="14">
        <f t="shared" si="94"/>
        <v>64285.714285714283</v>
      </c>
      <c r="HW67" s="14">
        <f t="shared" si="94"/>
        <v>64285.714285714283</v>
      </c>
      <c r="HX67" s="14">
        <f t="shared" si="94"/>
        <v>64285.714285714283</v>
      </c>
      <c r="HY67" s="14">
        <f t="shared" si="94"/>
        <v>64285.714285714283</v>
      </c>
      <c r="HZ67" s="14">
        <f t="shared" si="94"/>
        <v>64285.714285714283</v>
      </c>
      <c r="IA67" s="14">
        <f t="shared" si="94"/>
        <v>64285.714285714283</v>
      </c>
      <c r="IB67" s="14">
        <f t="shared" si="94"/>
        <v>64285.714285714283</v>
      </c>
      <c r="IC67" s="14">
        <f t="shared" si="94"/>
        <v>64285.714285714283</v>
      </c>
      <c r="ID67" s="14">
        <f t="shared" si="94"/>
        <v>64285.714285714283</v>
      </c>
      <c r="IE67" s="14">
        <f t="shared" si="94"/>
        <v>64285.714285714283</v>
      </c>
      <c r="IF67" s="14">
        <f t="shared" si="94"/>
        <v>64285.714285714283</v>
      </c>
      <c r="IG67" s="14">
        <f t="shared" si="94"/>
        <v>64285.714285714283</v>
      </c>
      <c r="IH67" s="14">
        <f t="shared" si="94"/>
        <v>64285.714285714283</v>
      </c>
      <c r="II67" s="14">
        <f t="shared" si="94"/>
        <v>64285.714285714283</v>
      </c>
      <c r="IJ67" s="14">
        <f t="shared" si="94"/>
        <v>64285.714285714283</v>
      </c>
      <c r="IK67" s="14">
        <f t="shared" si="94"/>
        <v>64285.714285714283</v>
      </c>
      <c r="IL67" s="14">
        <f t="shared" si="94"/>
        <v>64285.714285714283</v>
      </c>
      <c r="IM67" s="14">
        <f t="shared" si="94"/>
        <v>64285.714285714283</v>
      </c>
      <c r="IN67" s="14">
        <f t="shared" si="94"/>
        <v>64285.714285714283</v>
      </c>
      <c r="IO67" s="14">
        <f t="shared" si="94"/>
        <v>64285.714285714283</v>
      </c>
      <c r="IP67" s="14">
        <f t="shared" si="94"/>
        <v>64285.714285703594</v>
      </c>
      <c r="IQ67" s="14">
        <f t="shared" si="94"/>
        <v>0</v>
      </c>
      <c r="IR67" s="14">
        <f t="shared" si="94"/>
        <v>0</v>
      </c>
      <c r="IS67" s="14"/>
      <c r="IT67" s="14"/>
      <c r="IU67" s="14"/>
    </row>
    <row r="68" spans="3:255" hidden="1" x14ac:dyDescent="0.25">
      <c r="C68" s="60" t="s">
        <v>15</v>
      </c>
      <c r="D68" s="61">
        <f>IF(D47=0,D62/D6," ")</f>
        <v>17.666666666666668</v>
      </c>
      <c r="E68" s="60"/>
      <c r="F68" s="60"/>
      <c r="G68" s="60"/>
      <c r="H68" s="60"/>
      <c r="I68" s="60" t="s">
        <v>20</v>
      </c>
      <c r="J68" s="62">
        <f>IF(D47=0,MAX(R81:IS81)," ")</f>
        <v>2.8738954496655196</v>
      </c>
      <c r="P68" s="12" t="s">
        <v>3</v>
      </c>
      <c r="Q68" s="2"/>
      <c r="R68" s="2"/>
      <c r="S68" s="15">
        <f>S67/S66</f>
        <v>1.2148434318163306</v>
      </c>
      <c r="T68" s="15">
        <f>T67/T66</f>
        <v>1.2186723008859888</v>
      </c>
      <c r="U68" s="15">
        <f t="shared" ref="U68:CF68" si="95">U67/U66</f>
        <v>1.2225253814536812</v>
      </c>
      <c r="V68" s="15">
        <f t="shared" si="95"/>
        <v>1.2264029038965312</v>
      </c>
      <c r="W68" s="15">
        <f t="shared" si="95"/>
        <v>1.2303051015237403</v>
      </c>
      <c r="X68" s="15">
        <f t="shared" si="95"/>
        <v>1.2342322106233821</v>
      </c>
      <c r="Y68" s="15">
        <f t="shared" si="95"/>
        <v>1.2381844705100993</v>
      </c>
      <c r="Z68" s="15">
        <f t="shared" si="95"/>
        <v>1.242162123573715</v>
      </c>
      <c r="AA68" s="15">
        <f t="shared" si="95"/>
        <v>1.2461654153287902</v>
      </c>
      <c r="AB68" s="15">
        <f t="shared" si="95"/>
        <v>1.2501945944651351</v>
      </c>
      <c r="AC68" s="15">
        <f t="shared" si="95"/>
        <v>1.2542499128993123</v>
      </c>
      <c r="AD68" s="15">
        <f t="shared" si="95"/>
        <v>1.2583316258271369</v>
      </c>
      <c r="AE68" s="15">
        <f t="shared" si="95"/>
        <v>1.2624399917772118</v>
      </c>
      <c r="AF68" s="15">
        <f t="shared" si="95"/>
        <v>1.2665752726655111</v>
      </c>
      <c r="AG68" s="15">
        <f t="shared" si="95"/>
        <v>1.2707377338510424</v>
      </c>
      <c r="AH68" s="15">
        <f t="shared" si="95"/>
        <v>1.2749276441926078</v>
      </c>
      <c r="AI68" s="15">
        <f t="shared" si="95"/>
        <v>1.2791452761066948</v>
      </c>
      <c r="AJ68" s="15">
        <f t="shared" si="95"/>
        <v>1.2833909056265147</v>
      </c>
      <c r="AK68" s="15">
        <f t="shared" si="95"/>
        <v>1.2876648124622287</v>
      </c>
      <c r="AL68" s="15">
        <f t="shared" si="95"/>
        <v>1.2919672800623723</v>
      </c>
      <c r="AM68" s="15">
        <f t="shared" si="95"/>
        <v>1.2962985956765229</v>
      </c>
      <c r="AN68" s="15">
        <f t="shared" si="95"/>
        <v>1.3006590504192275</v>
      </c>
      <c r="AO68" s="15">
        <f t="shared" si="95"/>
        <v>1.3050489393352269</v>
      </c>
      <c r="AP68" s="15">
        <f t="shared" si="95"/>
        <v>1.3094685614660044</v>
      </c>
      <c r="AQ68" s="15">
        <f t="shared" si="95"/>
        <v>1.3139182199176933</v>
      </c>
      <c r="AR68" s="15">
        <f t="shared" si="95"/>
        <v>1.3183982219303694</v>
      </c>
      <c r="AS68" s="15">
        <f t="shared" si="95"/>
        <v>1.3229088789487713</v>
      </c>
      <c r="AT68" s="15">
        <f t="shared" si="95"/>
        <v>1.3274505066944724</v>
      </c>
      <c r="AU68" s="15">
        <f t="shared" si="95"/>
        <v>1.3320234252395498</v>
      </c>
      <c r="AV68" s="15">
        <f t="shared" si="95"/>
        <v>1.3366279590817747</v>
      </c>
      <c r="AW68" s="15">
        <f t="shared" si="95"/>
        <v>1.3412644372213756</v>
      </c>
      <c r="AX68" s="15">
        <f t="shared" si="95"/>
        <v>1.3459331932393956</v>
      </c>
      <c r="AY68" s="15">
        <f t="shared" si="95"/>
        <v>1.3506345653777019</v>
      </c>
      <c r="AZ68" s="15">
        <f t="shared" si="95"/>
        <v>1.3553688966206683</v>
      </c>
      <c r="BA68" s="15">
        <f t="shared" si="95"/>
        <v>1.3601365347785901</v>
      </c>
      <c r="BB68" s="15">
        <f t="shared" si="95"/>
        <v>1.3649378325728585</v>
      </c>
      <c r="BC68" s="15">
        <f t="shared" si="95"/>
        <v>1.3697731477229522</v>
      </c>
      <c r="BD68" s="15">
        <f t="shared" si="95"/>
        <v>1.3746428430352777</v>
      </c>
      <c r="BE68" s="15">
        <f t="shared" si="95"/>
        <v>1.3795472864939184</v>
      </c>
      <c r="BF68" s="15">
        <f t="shared" si="95"/>
        <v>1.3844868513533259</v>
      </c>
      <c r="BG68" s="15">
        <f t="shared" si="95"/>
        <v>1.3894619162330182</v>
      </c>
      <c r="BH68" s="15">
        <f t="shared" si="95"/>
        <v>1.394472865214317</v>
      </c>
      <c r="BI68" s="15">
        <f t="shared" si="95"/>
        <v>1.3995200879391974</v>
      </c>
      <c r="BJ68" s="15">
        <f t="shared" si="95"/>
        <v>1.4046039797112797</v>
      </c>
      <c r="BK68" s="15">
        <f t="shared" si="95"/>
        <v>1.4097249415990427</v>
      </c>
      <c r="BL68" s="15">
        <f t="shared" si="95"/>
        <v>1.4148833805412919</v>
      </c>
      <c r="BM68" s="15">
        <f t="shared" si="95"/>
        <v>1.4200797094549604</v>
      </c>
      <c r="BN68" s="15">
        <f t="shared" si="95"/>
        <v>1.4253143473452881</v>
      </c>
      <c r="BO68" s="15">
        <f t="shared" si="95"/>
        <v>1.4305877194184518</v>
      </c>
      <c r="BP68" s="15">
        <f t="shared" si="95"/>
        <v>1.4359002571966983</v>
      </c>
      <c r="BQ68" s="15">
        <f t="shared" si="95"/>
        <v>1.4412523986360612</v>
      </c>
      <c r="BR68" s="15">
        <f t="shared" si="95"/>
        <v>1.4466445882467105</v>
      </c>
      <c r="BS68" s="15">
        <f t="shared" si="95"/>
        <v>1.4520772772160226</v>
      </c>
      <c r="BT68" s="15">
        <f t="shared" si="95"/>
        <v>1.4575509235344266</v>
      </c>
      <c r="BU68" s="15">
        <f t="shared" si="95"/>
        <v>1.463065992124114</v>
      </c>
      <c r="BV68" s="15">
        <f t="shared" si="95"/>
        <v>1.4686229549706753</v>
      </c>
      <c r="BW68" s="15">
        <f t="shared" si="95"/>
        <v>1.4742222912577547</v>
      </c>
      <c r="BX68" s="15">
        <f t="shared" si="95"/>
        <v>1.4798644875047897</v>
      </c>
      <c r="BY68" s="15">
        <f t="shared" si="95"/>
        <v>1.4855500377079334</v>
      </c>
      <c r="BZ68" s="15">
        <f t="shared" si="95"/>
        <v>1.4912794434842291</v>
      </c>
      <c r="CA68" s="15">
        <f t="shared" si="95"/>
        <v>1.4970532142191442</v>
      </c>
      <c r="CB68" s="15">
        <f t="shared" si="95"/>
        <v>1.5028718672175341</v>
      </c>
      <c r="CC68" s="15">
        <f t="shared" si="95"/>
        <v>1.5087359278581509</v>
      </c>
      <c r="CD68" s="15">
        <f t="shared" si="95"/>
        <v>1.5146459297517731</v>
      </c>
      <c r="CE68" s="15">
        <f t="shared" si="95"/>
        <v>1.5206024149030759</v>
      </c>
      <c r="CF68" s="15">
        <f t="shared" si="95"/>
        <v>1.5266059338763285</v>
      </c>
      <c r="CG68" s="15">
        <f t="shared" ref="CG68:ER68" si="96">CG67/CG66</f>
        <v>1.5326570459650382</v>
      </c>
      <c r="CH68" s="15">
        <f t="shared" si="96"/>
        <v>1.5387563193656388</v>
      </c>
      <c r="CI68" s="15">
        <f t="shared" si="96"/>
        <v>1.5449043313553505</v>
      </c>
      <c r="CJ68" s="15">
        <f t="shared" si="96"/>
        <v>1.551101668474312</v>
      </c>
      <c r="CK68" s="15">
        <f t="shared" si="96"/>
        <v>1.5573489267121223</v>
      </c>
      <c r="CL68" s="15">
        <f t="shared" si="96"/>
        <v>1.5636467116989012</v>
      </c>
      <c r="CM68" s="15">
        <f t="shared" si="96"/>
        <v>1.5699956389010117</v>
      </c>
      <c r="CN68" s="15">
        <f t="shared" si="96"/>
        <v>1.5763963338215616</v>
      </c>
      <c r="CO68" s="15">
        <f t="shared" si="96"/>
        <v>1.58284943220584</v>
      </c>
      <c r="CP68" s="15">
        <f t="shared" si="96"/>
        <v>1.5893555802518091</v>
      </c>
      <c r="CQ68" s="15">
        <f t="shared" si="96"/>
        <v>1.5959154348258191</v>
      </c>
      <c r="CR68" s="15">
        <f t="shared" si="96"/>
        <v>1.6025296636836786</v>
      </c>
      <c r="CS68" s="15">
        <f t="shared" si="96"/>
        <v>1.6091989456972522</v>
      </c>
      <c r="CT68" s="15">
        <f t="shared" si="96"/>
        <v>1.6159239710867339</v>
      </c>
      <c r="CU68" s="15">
        <f t="shared" si="96"/>
        <v>1.6227054416587756</v>
      </c>
      <c r="CV68" s="15">
        <f t="shared" si="96"/>
        <v>1.6295440710506288</v>
      </c>
      <c r="CW68" s="15">
        <f t="shared" si="96"/>
        <v>1.6364405849804955</v>
      </c>
      <c r="CX68" s="15">
        <f t="shared" si="96"/>
        <v>1.6433957215042527</v>
      </c>
      <c r="CY68" s="15">
        <f t="shared" si="96"/>
        <v>1.6504102312787627</v>
      </c>
      <c r="CZ68" s="15">
        <f t="shared" si="96"/>
        <v>1.6574848778319444</v>
      </c>
      <c r="DA68" s="15">
        <f t="shared" si="96"/>
        <v>1.6646204378398315</v>
      </c>
      <c r="DB68" s="15">
        <f t="shared" si="96"/>
        <v>1.6718177014108078</v>
      </c>
      <c r="DC68" s="15">
        <f t="shared" si="96"/>
        <v>1.6790774723772575</v>
      </c>
      <c r="DD68" s="15">
        <f t="shared" si="96"/>
        <v>1.6864005685948396</v>
      </c>
      <c r="DE68" s="15">
        <f t="shared" si="96"/>
        <v>1.6937878222496352</v>
      </c>
      <c r="DF68" s="15">
        <f t="shared" si="96"/>
        <v>1.7012400801733953</v>
      </c>
      <c r="DG68" s="15">
        <f t="shared" si="96"/>
        <v>1.708758204167157</v>
      </c>
      <c r="DH68" s="15">
        <f t="shared" si="96"/>
        <v>1.7163430713334666</v>
      </c>
      <c r="DI68" s="15">
        <f t="shared" si="96"/>
        <v>1.7239955744175044</v>
      </c>
      <c r="DJ68" s="15">
        <f t="shared" si="96"/>
        <v>1.7317166221573608</v>
      </c>
      <c r="DK68" s="15">
        <f t="shared" si="96"/>
        <v>1.7395071396437816</v>
      </c>
      <c r="DL68" s="15">
        <f t="shared" si="96"/>
        <v>1.7473680686896551</v>
      </c>
      <c r="DM68" s="15">
        <f t="shared" si="96"/>
        <v>1.7553003682095745</v>
      </c>
      <c r="DN68" s="15">
        <f t="shared" si="96"/>
        <v>1.7633050146097733</v>
      </c>
      <c r="DO68" s="15">
        <f t="shared" si="96"/>
        <v>1.7713830021887929</v>
      </c>
      <c r="DP68" s="15">
        <f t="shared" si="96"/>
        <v>1.7795353435491994</v>
      </c>
      <c r="DQ68" s="15">
        <f t="shared" si="96"/>
        <v>1.7877630700207359</v>
      </c>
      <c r="DR68" s="15">
        <f t="shared" si="96"/>
        <v>1.7960672320952553</v>
      </c>
      <c r="DS68" s="15">
        <f t="shared" si="96"/>
        <v>1.804448899873843</v>
      </c>
      <c r="DT68" s="15">
        <f t="shared" si="96"/>
        <v>1.8129091635265064</v>
      </c>
      <c r="DU68" s="15">
        <f t="shared" si="96"/>
        <v>1.8214491337648684</v>
      </c>
      <c r="DV68" s="15">
        <f t="shared" si="96"/>
        <v>1.8300699423282725</v>
      </c>
      <c r="DW68" s="15">
        <f t="shared" si="96"/>
        <v>1.8387727424837697</v>
      </c>
      <c r="DX68" s="15">
        <f t="shared" si="96"/>
        <v>1.8475587095404284</v>
      </c>
      <c r="DY68" s="15">
        <f t="shared" si="96"/>
        <v>1.8564290413784701</v>
      </c>
      <c r="DZ68" s="15">
        <f t="shared" si="96"/>
        <v>1.8653849589937108</v>
      </c>
      <c r="EA68" s="15">
        <f t="shared" si="96"/>
        <v>1.8744277070578497</v>
      </c>
      <c r="EB68" s="15">
        <f t="shared" si="96"/>
        <v>1.8835585544951206</v>
      </c>
      <c r="EC68" s="15">
        <f t="shared" si="96"/>
        <v>1.8927787950758939</v>
      </c>
      <c r="ED68" s="15">
        <f t="shared" si="96"/>
        <v>1.9020897480277856</v>
      </c>
      <c r="EE68" s="15">
        <f t="shared" si="96"/>
        <v>1.9114927586649049</v>
      </c>
      <c r="EF68" s="15">
        <f t="shared" si="96"/>
        <v>1.9209891990358456</v>
      </c>
      <c r="EG68" s="15">
        <f t="shared" si="96"/>
        <v>1.9305804685911041</v>
      </c>
      <c r="EH68" s="15">
        <f t="shared" si="96"/>
        <v>1.940267994870577</v>
      </c>
      <c r="EI68" s="15">
        <f t="shared" si="96"/>
        <v>1.9500532342118753</v>
      </c>
      <c r="EJ68" s="15">
        <f t="shared" si="96"/>
        <v>1.9599376724801689</v>
      </c>
      <c r="EK68" s="15">
        <f t="shared" si="96"/>
        <v>1.9699228258203516</v>
      </c>
      <c r="EL68" s="15">
        <f t="shared" si="96"/>
        <v>1.9800102414323055</v>
      </c>
      <c r="EM68" s="15">
        <f t="shared" si="96"/>
        <v>1.9902014983701162</v>
      </c>
      <c r="EN68" s="15">
        <f t="shared" si="96"/>
        <v>2.0004982083660909</v>
      </c>
      <c r="EO68" s="15">
        <f t="shared" si="96"/>
        <v>2.0109020166804936</v>
      </c>
      <c r="EP68" s="15">
        <f t="shared" si="96"/>
        <v>2.0214146029779307</v>
      </c>
      <c r="EQ68" s="15">
        <f t="shared" si="96"/>
        <v>2.0320376822313722</v>
      </c>
      <c r="ER68" s="15">
        <f t="shared" si="96"/>
        <v>2.0427730056548259</v>
      </c>
      <c r="ES68" s="15">
        <f t="shared" ref="ES68:HD68" si="97">ES67/ES66</f>
        <v>2.0536223616657399</v>
      </c>
      <c r="ET68" s="15">
        <f t="shared" si="97"/>
        <v>2.0645875768782251</v>
      </c>
      <c r="EU68" s="15">
        <f t="shared" si="97"/>
        <v>2.0756705171282825</v>
      </c>
      <c r="EV68" s="15">
        <f t="shared" si="97"/>
        <v>2.0868730885322169</v>
      </c>
      <c r="EW68" s="15">
        <f t="shared" si="97"/>
        <v>2.0981972385795209</v>
      </c>
      <c r="EX68" s="15">
        <f t="shared" si="97"/>
        <v>2.1096449572615277</v>
      </c>
      <c r="EY68" s="15">
        <f t="shared" si="97"/>
        <v>2.1212182782372198</v>
      </c>
      <c r="EZ68" s="15">
        <f t="shared" si="97"/>
        <v>2.1329192800376169</v>
      </c>
      <c r="FA68" s="15">
        <f t="shared" si="97"/>
        <v>2.1447500873102543</v>
      </c>
      <c r="FB68" s="15">
        <f t="shared" si="97"/>
        <v>2.1567128721052997</v>
      </c>
      <c r="FC68" s="15">
        <f t="shared" si="97"/>
        <v>2.1688098552049619</v>
      </c>
      <c r="FD68" s="15">
        <f t="shared" si="97"/>
        <v>2.1810433074978848</v>
      </c>
      <c r="FE68" s="15">
        <f t="shared" si="97"/>
        <v>2.1934155514003248</v>
      </c>
      <c r="FF68" s="15">
        <f t="shared" si="97"/>
        <v>2.2059289623259715</v>
      </c>
      <c r="FG68" s="15">
        <f t="shared" si="97"/>
        <v>2.2185859702063726</v>
      </c>
      <c r="FH68" s="15">
        <f t="shared" si="97"/>
        <v>2.2313890610639979</v>
      </c>
      <c r="FI68" s="15">
        <f t="shared" si="97"/>
        <v>2.2443407786400948</v>
      </c>
      <c r="FJ68" s="15">
        <f t="shared" si="97"/>
        <v>2.2574437260795572</v>
      </c>
      <c r="FK68" s="15">
        <f t="shared" si="97"/>
        <v>2.2707005676751701</v>
      </c>
      <c r="FL68" s="15">
        <f t="shared" si="97"/>
        <v>2.2841140306736669</v>
      </c>
      <c r="FM68" s="15">
        <f t="shared" si="97"/>
        <v>2.2976869071461872</v>
      </c>
      <c r="FN68" s="15">
        <f t="shared" si="97"/>
        <v>2.3114220559258154</v>
      </c>
      <c r="FO68" s="15">
        <f t="shared" si="97"/>
        <v>2.3253224046150374</v>
      </c>
      <c r="FP68" s="15">
        <f t="shared" si="97"/>
        <v>2.3393909516660614</v>
      </c>
      <c r="FQ68" s="15">
        <f t="shared" si="97"/>
        <v>2.3536307685371267</v>
      </c>
      <c r="FR68" s="15">
        <f t="shared" si="97"/>
        <v>2.3680450019280359</v>
      </c>
      <c r="FS68" s="15">
        <f t="shared" si="97"/>
        <v>2.3826368760983487</v>
      </c>
      <c r="FT68" s="15">
        <f t="shared" si="97"/>
        <v>2.397409695271806</v>
      </c>
      <c r="FU68" s="15">
        <f t="shared" si="97"/>
        <v>2.4123668461307708</v>
      </c>
      <c r="FV68" s="15">
        <f t="shared" si="97"/>
        <v>2.4275118004046168</v>
      </c>
      <c r="FW68" s="15">
        <f t="shared" si="97"/>
        <v>2.442848117556248</v>
      </c>
      <c r="FX68" s="15">
        <f t="shared" si="97"/>
        <v>2.4583794475710872</v>
      </c>
      <c r="FY68" s="15">
        <f t="shared" si="97"/>
        <v>2.4741095338531505</v>
      </c>
      <c r="FZ68" s="15">
        <f t="shared" si="97"/>
        <v>2.4900422162330091</v>
      </c>
      <c r="GA68" s="15">
        <f t="shared" si="97"/>
        <v>2.5061814340927429</v>
      </c>
      <c r="GB68" s="15">
        <f t="shared" si="97"/>
        <v>2.5225312296131972</v>
      </c>
      <c r="GC68" s="15">
        <f t="shared" si="97"/>
        <v>2.5390957511491941</v>
      </c>
      <c r="GD68" s="15">
        <f t="shared" si="97"/>
        <v>2.5558792567385953</v>
      </c>
      <c r="GE68" s="15">
        <f t="shared" si="97"/>
        <v>2.5728861177514708</v>
      </c>
      <c r="GF68" s="15">
        <f t="shared" si="97"/>
        <v>2.5901208226859209</v>
      </c>
      <c r="GG68" s="15">
        <f t="shared" si="97"/>
        <v>2.6075879811175025</v>
      </c>
      <c r="GH68" s="15">
        <f t="shared" si="97"/>
        <v>2.6252923278095261</v>
      </c>
      <c r="GI68" s="15">
        <f t="shared" si="97"/>
        <v>2.6432387269919602</v>
      </c>
      <c r="GJ68" s="15">
        <f t="shared" si="97"/>
        <v>2.661432176817025</v>
      </c>
      <c r="GK68" s="15">
        <f t="shared" si="97"/>
        <v>2.679877814000089</v>
      </c>
      <c r="GL68" s="15">
        <f t="shared" si="97"/>
        <v>2.698580918654883</v>
      </c>
      <c r="GM68" s="15">
        <f t="shared" si="97"/>
        <v>2.7175469193326256</v>
      </c>
      <c r="GN68" s="15">
        <f t="shared" si="97"/>
        <v>2.7367813982751326</v>
      </c>
      <c r="GO68" s="15">
        <f t="shared" si="97"/>
        <v>2.756290096892613</v>
      </c>
      <c r="GP68" s="15">
        <f t="shared" si="97"/>
        <v>2.7760789214774242</v>
      </c>
      <c r="GQ68" s="15">
        <f t="shared" si="97"/>
        <v>2.7961539491657477</v>
      </c>
      <c r="GR68" s="15">
        <f t="shared" si="97"/>
        <v>2.8165214341598053</v>
      </c>
      <c r="GS68" s="15">
        <f t="shared" si="97"/>
        <v>2.8371878142240274</v>
      </c>
      <c r="GT68" s="15">
        <f t="shared" si="97"/>
        <v>2.8581597174693112</v>
      </c>
      <c r="GU68" s="15">
        <f t="shared" si="97"/>
        <v>2.8794439694404268</v>
      </c>
      <c r="GV68" s="15">
        <f t="shared" si="97"/>
        <v>2.9010476005224537</v>
      </c>
      <c r="GW68" s="15">
        <f t="shared" si="97"/>
        <v>2.9229778536831641</v>
      </c>
      <c r="GX68" s="15">
        <f t="shared" si="97"/>
        <v>2.945242192569232</v>
      </c>
      <c r="GY68" s="15">
        <f t="shared" si="97"/>
        <v>2.967848309975313</v>
      </c>
      <c r="GZ68" s="15">
        <f t="shared" si="97"/>
        <v>2.9908041367061502</v>
      </c>
      <c r="HA68" s="15">
        <f t="shared" si="97"/>
        <v>3.0141178508531805</v>
      </c>
      <c r="HB68" s="15">
        <f t="shared" si="97"/>
        <v>3.037797887508412</v>
      </c>
      <c r="HC68" s="15">
        <f t="shared" si="97"/>
        <v>3.0618529489398369</v>
      </c>
      <c r="HD68" s="15">
        <f t="shared" si="97"/>
        <v>3.0862920152541347</v>
      </c>
      <c r="HE68" s="15">
        <f t="shared" ref="HE68:IR68" si="98">HE67/HE66</f>
        <v>3.1111243555741468</v>
      </c>
      <c r="HF68" s="15">
        <f t="shared" si="98"/>
        <v>3.1363595397603161</v>
      </c>
      <c r="HG68" s="15">
        <f t="shared" si="98"/>
        <v>3.1620074507072617</v>
      </c>
      <c r="HH68" s="15">
        <f t="shared" si="98"/>
        <v>3.1880782972486537</v>
      </c>
      <c r="HI68" s="15">
        <f t="shared" si="98"/>
        <v>3.2145826277058132</v>
      </c>
      <c r="HJ68" s="15">
        <f t="shared" si="98"/>
        <v>3.2415313441177904</v>
      </c>
      <c r="HK68" s="15">
        <f t="shared" si="98"/>
        <v>3.2689357171932776</v>
      </c>
      <c r="HL68" s="15">
        <f t="shared" si="98"/>
        <v>3.296807402027401</v>
      </c>
      <c r="HM68" s="15">
        <f t="shared" si="98"/>
        <v>3.3251584546294786</v>
      </c>
      <c r="HN68" s="15">
        <f t="shared" si="98"/>
        <v>3.3540013493109431</v>
      </c>
      <c r="HO68" s="15">
        <f t="shared" si="98"/>
        <v>3.3833489969861543</v>
      </c>
      <c r="HP68" s="15">
        <f t="shared" si="98"/>
        <v>3.4132147644424675</v>
      </c>
      <c r="HQ68" s="15">
        <f t="shared" si="98"/>
        <v>3.4436124946400297</v>
      </c>
      <c r="HR68" s="15">
        <f t="shared" si="98"/>
        <v>3.4745565281060262</v>
      </c>
      <c r="HS68" s="15">
        <f t="shared" si="98"/>
        <v>3.506061725492891</v>
      </c>
      <c r="HT68" s="15">
        <f t="shared" si="98"/>
        <v>3.538143491374989</v>
      </c>
      <c r="HU68" s="15">
        <f t="shared" si="98"/>
        <v>3.5708177993638825</v>
      </c>
      <c r="HV68" s="15">
        <f t="shared" si="98"/>
        <v>3.6041012186281574</v>
      </c>
      <c r="HW68" s="15">
        <f t="shared" si="98"/>
        <v>3.6380109419103692</v>
      </c>
      <c r="HX68" s="15">
        <f t="shared" si="98"/>
        <v>3.6725648151406007</v>
      </c>
      <c r="HY68" s="15">
        <f t="shared" si="98"/>
        <v>3.7077813687538406</v>
      </c>
      <c r="HZ68" s="15">
        <f t="shared" si="98"/>
        <v>3.7436798508266178</v>
      </c>
      <c r="IA68" s="15">
        <f t="shared" si="98"/>
        <v>3.7802802621574365</v>
      </c>
      <c r="IB68" s="15">
        <f t="shared" si="98"/>
        <v>3.8176033934253089</v>
      </c>
      <c r="IC68" s="15">
        <f t="shared" si="98"/>
        <v>3.8556708645714797</v>
      </c>
      <c r="ID68" s="15">
        <f t="shared" si="98"/>
        <v>3.8945051665610455</v>
      </c>
      <c r="IE68" s="15">
        <f t="shared" si="98"/>
        <v>3.9341297056940112</v>
      </c>
      <c r="IF68" s="15">
        <f t="shared" si="98"/>
        <v>3.9745688506491792</v>
      </c>
      <c r="IG68" s="15">
        <f t="shared" si="98"/>
        <v>4.0158479824595918</v>
      </c>
      <c r="IH68" s="15">
        <f t="shared" si="98"/>
        <v>4.057993547634859</v>
      </c>
      <c r="II68" s="15">
        <f t="shared" si="98"/>
        <v>4.1010331146640233</v>
      </c>
      <c r="IJ68" s="15">
        <f t="shared" si="98"/>
        <v>4.1449954341526212</v>
      </c>
      <c r="IK68" s="15">
        <f t="shared" si="98"/>
        <v>4.1899105028696102</v>
      </c>
      <c r="IL68" s="15">
        <f t="shared" si="98"/>
        <v>4.2358096320039804</v>
      </c>
      <c r="IM68" s="15">
        <f t="shared" si="98"/>
        <v>4.2827255199574239</v>
      </c>
      <c r="IN68" s="15">
        <f t="shared" si="98"/>
        <v>4.330692330028711</v>
      </c>
      <c r="IO68" s="15">
        <f t="shared" si="98"/>
        <v>4.3797457733776124</v>
      </c>
      <c r="IP68" s="15">
        <f t="shared" si="98"/>
        <v>4.4299231976910391</v>
      </c>
      <c r="IQ68" s="15">
        <f t="shared" si="98"/>
        <v>0</v>
      </c>
      <c r="IR68" s="15">
        <f t="shared" si="98"/>
        <v>0</v>
      </c>
      <c r="IS68" s="15"/>
      <c r="IT68" s="15"/>
      <c r="IU68" s="15"/>
    </row>
    <row r="69" spans="3:255" hidden="1" x14ac:dyDescent="0.25">
      <c r="C69" s="60"/>
      <c r="D69" s="60"/>
      <c r="E69" s="60"/>
      <c r="F69" s="60"/>
      <c r="G69" s="60"/>
      <c r="H69" s="60"/>
      <c r="I69" s="60" t="s">
        <v>15</v>
      </c>
      <c r="J69" s="61">
        <f>IF(D47=0,J63/J6," ")</f>
        <v>17.666666666666668</v>
      </c>
      <c r="P69" s="12" t="s">
        <v>39</v>
      </c>
      <c r="Q69" s="2"/>
      <c r="R69" s="2"/>
      <c r="S69" s="14">
        <f>(S67/S66)*9.8*$D$50</f>
        <v>10.776499063267279</v>
      </c>
      <c r="T69" s="14">
        <f t="shared" ref="T69:CE69" si="99">(T67/T66)*9.8*$D$50</f>
        <v>10.810463772514504</v>
      </c>
      <c r="U69" s="14">
        <f t="shared" si="99"/>
        <v>10.844643254446879</v>
      </c>
      <c r="V69" s="14">
        <f t="shared" si="99"/>
        <v>10.879039552668369</v>
      </c>
      <c r="W69" s="14">
        <f t="shared" si="99"/>
        <v>10.913654736792489</v>
      </c>
      <c r="X69" s="14">
        <f t="shared" si="99"/>
        <v>10.948490902857415</v>
      </c>
      <c r="Y69" s="14">
        <f t="shared" si="99"/>
        <v>10.983550173749071</v>
      </c>
      <c r="Z69" s="14">
        <f t="shared" si="99"/>
        <v>11.018834699632352</v>
      </c>
      <c r="AA69" s="14">
        <f t="shared" si="99"/>
        <v>11.054346658390735</v>
      </c>
      <c r="AB69" s="14">
        <f t="shared" si="99"/>
        <v>11.090088256074345</v>
      </c>
      <c r="AC69" s="14">
        <f t="shared" si="99"/>
        <v>11.126061727356831</v>
      </c>
      <c r="AD69" s="14">
        <f t="shared" si="99"/>
        <v>11.162269336001067</v>
      </c>
      <c r="AE69" s="14">
        <f t="shared" si="99"/>
        <v>11.19871337533406</v>
      </c>
      <c r="AF69" s="14">
        <f t="shared" si="99"/>
        <v>11.23539616873113</v>
      </c>
      <c r="AG69" s="14">
        <f t="shared" si="99"/>
        <v>11.272320070109679</v>
      </c>
      <c r="AH69" s="14">
        <f t="shared" si="99"/>
        <v>11.309487464432703</v>
      </c>
      <c r="AI69" s="14">
        <f t="shared" si="99"/>
        <v>11.346900768222319</v>
      </c>
      <c r="AJ69" s="14">
        <f t="shared" si="99"/>
        <v>11.384562430083481</v>
      </c>
      <c r="AK69" s="14">
        <f t="shared" si="99"/>
        <v>11.42247493123822</v>
      </c>
      <c r="AL69" s="14">
        <f t="shared" si="99"/>
        <v>11.460640786070526</v>
      </c>
      <c r="AM69" s="14">
        <f t="shared" si="99"/>
        <v>11.49906254268226</v>
      </c>
      <c r="AN69" s="14">
        <f t="shared" si="99"/>
        <v>11.537742783460217</v>
      </c>
      <c r="AO69" s="14">
        <f t="shared" si="99"/>
        <v>11.576684125654729</v>
      </c>
      <c r="AP69" s="14">
        <f t="shared" si="99"/>
        <v>11.615889221969988</v>
      </c>
      <c r="AQ69" s="14">
        <f t="shared" si="99"/>
        <v>11.655360761166435</v>
      </c>
      <c r="AR69" s="14">
        <f t="shared" si="99"/>
        <v>11.695101468675432</v>
      </c>
      <c r="AS69" s="14">
        <f t="shared" si="99"/>
        <v>11.7351141072266</v>
      </c>
      <c r="AT69" s="14">
        <f t="shared" si="99"/>
        <v>11.775401477488035</v>
      </c>
      <c r="AU69" s="14">
        <f t="shared" si="99"/>
        <v>11.8159664187198</v>
      </c>
      <c r="AV69" s="14">
        <f t="shared" si="99"/>
        <v>11.856811809440917</v>
      </c>
      <c r="AW69" s="14">
        <f t="shared" si="99"/>
        <v>11.897940568110307</v>
      </c>
      <c r="AX69" s="14">
        <f t="shared" si="99"/>
        <v>11.939355653821881</v>
      </c>
      <c r="AY69" s="14">
        <f t="shared" si="99"/>
        <v>11.981060067014271</v>
      </c>
      <c r="AZ69" s="14">
        <f t="shared" si="99"/>
        <v>12.023056850195411</v>
      </c>
      <c r="BA69" s="14">
        <f t="shared" si="99"/>
        <v>12.065349088682494</v>
      </c>
      <c r="BB69" s="14">
        <f t="shared" si="99"/>
        <v>12.107939911357514</v>
      </c>
      <c r="BC69" s="14">
        <f t="shared" si="99"/>
        <v>12.150832491438948</v>
      </c>
      <c r="BD69" s="14">
        <f t="shared" si="99"/>
        <v>12.194030047269836</v>
      </c>
      <c r="BE69" s="14">
        <f t="shared" si="99"/>
        <v>12.237535843122776</v>
      </c>
      <c r="BF69" s="14">
        <f t="shared" si="99"/>
        <v>12.281353190022175</v>
      </c>
      <c r="BG69" s="14">
        <f t="shared" si="99"/>
        <v>12.325485446584274</v>
      </c>
      <c r="BH69" s="14">
        <f t="shared" si="99"/>
        <v>12.369936019875277</v>
      </c>
      <c r="BI69" s="14">
        <f t="shared" si="99"/>
        <v>12.414708366288224</v>
      </c>
      <c r="BJ69" s="14">
        <f t="shared" si="99"/>
        <v>12.459805992438852</v>
      </c>
      <c r="BK69" s="14">
        <f t="shared" si="99"/>
        <v>12.505232456081165</v>
      </c>
      <c r="BL69" s="14">
        <f t="shared" si="99"/>
        <v>12.550991367043013</v>
      </c>
      <c r="BM69" s="14">
        <f t="shared" si="99"/>
        <v>12.597086388182365</v>
      </c>
      <c r="BN69" s="14">
        <f t="shared" si="99"/>
        <v>12.643521236364668</v>
      </c>
      <c r="BO69" s="14">
        <f t="shared" si="99"/>
        <v>12.690299683461957</v>
      </c>
      <c r="BP69" s="14">
        <f t="shared" si="99"/>
        <v>12.737425557374161</v>
      </c>
      <c r="BQ69" s="14">
        <f t="shared" si="99"/>
        <v>12.784902743073337</v>
      </c>
      <c r="BR69" s="14">
        <f t="shared" si="99"/>
        <v>12.83273518367125</v>
      </c>
      <c r="BS69" s="14">
        <f t="shared" si="99"/>
        <v>12.880926881511098</v>
      </c>
      <c r="BT69" s="14">
        <f t="shared" si="99"/>
        <v>12.929481899283838</v>
      </c>
      <c r="BU69" s="14">
        <f t="shared" si="99"/>
        <v>12.978404361169943</v>
      </c>
      <c r="BV69" s="14">
        <f t="shared" si="99"/>
        <v>13.027698454007112</v>
      </c>
      <c r="BW69" s="14">
        <f t="shared" si="99"/>
        <v>13.077368428484739</v>
      </c>
      <c r="BX69" s="14">
        <f t="shared" si="99"/>
        <v>13.127418600365765</v>
      </c>
      <c r="BY69" s="14">
        <f t="shared" si="99"/>
        <v>13.177853351736754</v>
      </c>
      <c r="BZ69" s="14">
        <f t="shared" si="99"/>
        <v>13.228677132286826</v>
      </c>
      <c r="CA69" s="14">
        <f t="shared" si="99"/>
        <v>13.279894460616374</v>
      </c>
      <c r="CB69" s="14">
        <f t="shared" si="99"/>
        <v>13.331509925576229</v>
      </c>
      <c r="CC69" s="14">
        <f t="shared" si="99"/>
        <v>13.383528187638252</v>
      </c>
      <c r="CD69" s="14">
        <f t="shared" si="99"/>
        <v>13.435953980298057</v>
      </c>
      <c r="CE69" s="14">
        <f t="shared" si="99"/>
        <v>13.488792111510907</v>
      </c>
      <c r="CF69" s="14">
        <f t="shared" ref="CF69:EQ69" si="100">(CF67/CF66)*9.8*$D$50</f>
        <v>13.54204746516157</v>
      </c>
      <c r="CG69" s="14">
        <f t="shared" si="100"/>
        <v>13.595725002569177</v>
      </c>
      <c r="CH69" s="14">
        <f t="shared" si="100"/>
        <v>13.649829764027952</v>
      </c>
      <c r="CI69" s="14">
        <f t="shared" si="100"/>
        <v>13.704366870384964</v>
      </c>
      <c r="CJ69" s="14">
        <f t="shared" si="100"/>
        <v>13.759341524655751</v>
      </c>
      <c r="CK69" s="14">
        <f t="shared" si="100"/>
        <v>13.814759013679087</v>
      </c>
      <c r="CL69" s="14">
        <f t="shared" si="100"/>
        <v>13.870624709811805</v>
      </c>
      <c r="CM69" s="14">
        <f t="shared" si="100"/>
        <v>13.926944072665009</v>
      </c>
      <c r="CN69" s="14">
        <f t="shared" si="100"/>
        <v>13.983722650882648</v>
      </c>
      <c r="CO69" s="14">
        <f t="shared" si="100"/>
        <v>14.040966083963875</v>
      </c>
      <c r="CP69" s="14">
        <f t="shared" si="100"/>
        <v>14.098680104130272</v>
      </c>
      <c r="CQ69" s="14">
        <f t="shared" si="100"/>
        <v>14.15687053823938</v>
      </c>
      <c r="CR69" s="14">
        <f t="shared" si="100"/>
        <v>14.215543309745735</v>
      </c>
      <c r="CS69" s="14">
        <f t="shared" si="100"/>
        <v>14.27470444071097</v>
      </c>
      <c r="CT69" s="14">
        <f t="shared" si="100"/>
        <v>14.334360053864218</v>
      </c>
      <c r="CU69" s="14">
        <f t="shared" si="100"/>
        <v>14.394516374714485</v>
      </c>
      <c r="CV69" s="14">
        <f t="shared" si="100"/>
        <v>14.455179733716355</v>
      </c>
      <c r="CW69" s="14">
        <f t="shared" si="100"/>
        <v>14.516356568490774</v>
      </c>
      <c r="CX69" s="14">
        <f t="shared" si="100"/>
        <v>14.578053426102382</v>
      </c>
      <c r="CY69" s="14">
        <f t="shared" si="100"/>
        <v>14.640276965395232</v>
      </c>
      <c r="CZ69" s="14">
        <f t="shared" si="100"/>
        <v>14.703033959388543</v>
      </c>
      <c r="DA69" s="14">
        <f t="shared" si="100"/>
        <v>14.766331297734368</v>
      </c>
      <c r="DB69" s="14">
        <f t="shared" si="100"/>
        <v>14.830175989238976</v>
      </c>
      <c r="DC69" s="14">
        <f t="shared" si="100"/>
        <v>14.894575164449982</v>
      </c>
      <c r="DD69" s="14">
        <f t="shared" si="100"/>
        <v>14.959536078311119</v>
      </c>
      <c r="DE69" s="14">
        <f t="shared" si="100"/>
        <v>15.025066112886853</v>
      </c>
      <c r="DF69" s="14">
        <f t="shared" si="100"/>
        <v>15.091172780158827</v>
      </c>
      <c r="DG69" s="14">
        <f t="shared" si="100"/>
        <v>15.157863724896593</v>
      </c>
      <c r="DH69" s="14">
        <f t="shared" si="100"/>
        <v>15.225146727604631</v>
      </c>
      <c r="DI69" s="14">
        <f t="shared" si="100"/>
        <v>15.293029707548381</v>
      </c>
      <c r="DJ69" s="14">
        <f t="shared" si="100"/>
        <v>15.361520725861418</v>
      </c>
      <c r="DK69" s="14">
        <f t="shared" si="100"/>
        <v>15.430627988736649</v>
      </c>
      <c r="DL69" s="14">
        <f t="shared" si="100"/>
        <v>15.500359850703925</v>
      </c>
      <c r="DM69" s="14">
        <f t="shared" si="100"/>
        <v>15.570724817997002</v>
      </c>
      <c r="DN69" s="14">
        <f t="shared" si="100"/>
        <v>15.641731552012558</v>
      </c>
      <c r="DO69" s="14">
        <f t="shared" si="100"/>
        <v>15.71338887286438</v>
      </c>
      <c r="DP69" s="14">
        <f t="shared" si="100"/>
        <v>15.785705763035573</v>
      </c>
      <c r="DQ69" s="14">
        <f t="shared" si="100"/>
        <v>15.858691371132219</v>
      </c>
      <c r="DR69" s="14">
        <f t="shared" si="100"/>
        <v>15.932355015741532</v>
      </c>
      <c r="DS69" s="14">
        <f t="shared" si="100"/>
        <v>16.006706189398145</v>
      </c>
      <c r="DT69" s="14">
        <f t="shared" si="100"/>
        <v>16.081754562661853</v>
      </c>
      <c r="DU69" s="14">
        <f t="shared" si="100"/>
        <v>16.157509988310775</v>
      </c>
      <c r="DV69" s="14">
        <f t="shared" si="100"/>
        <v>16.233982505653383</v>
      </c>
      <c r="DW69" s="14">
        <f t="shared" si="100"/>
        <v>16.311182344963786</v>
      </c>
      <c r="DX69" s="14">
        <f t="shared" si="100"/>
        <v>16.389119932043975</v>
      </c>
      <c r="DY69" s="14">
        <f t="shared" si="100"/>
        <v>16.467805892917635</v>
      </c>
      <c r="DZ69" s="14">
        <f t="shared" si="100"/>
        <v>16.547251058659729</v>
      </c>
      <c r="EA69" s="14">
        <f t="shared" si="100"/>
        <v>16.627466470366617</v>
      </c>
      <c r="EB69" s="14">
        <f t="shared" si="100"/>
        <v>16.708463384271372</v>
      </c>
      <c r="EC69" s="14">
        <f t="shared" si="100"/>
        <v>16.790253277009441</v>
      </c>
      <c r="ED69" s="14">
        <f t="shared" si="100"/>
        <v>16.872847851039584</v>
      </c>
      <c r="EE69" s="14">
        <f t="shared" si="100"/>
        <v>16.956259040225753</v>
      </c>
      <c r="EF69" s="14">
        <f t="shared" si="100"/>
        <v>17.040499015585219</v>
      </c>
      <c r="EG69" s="14">
        <f t="shared" si="100"/>
        <v>17.125580191209018</v>
      </c>
      <c r="EH69" s="14">
        <f t="shared" si="100"/>
        <v>17.211515230360551</v>
      </c>
      <c r="EI69" s="14">
        <f t="shared" si="100"/>
        <v>17.29831705175879</v>
      </c>
      <c r="EJ69" s="14">
        <f t="shared" si="100"/>
        <v>17.385998836052536</v>
      </c>
      <c r="EK69" s="14">
        <f t="shared" si="100"/>
        <v>17.474574032492601</v>
      </c>
      <c r="EL69" s="14">
        <f t="shared" si="100"/>
        <v>17.564056365808987</v>
      </c>
      <c r="EM69" s="14">
        <f t="shared" si="100"/>
        <v>17.654459843300426</v>
      </c>
      <c r="EN69" s="14">
        <f t="shared" si="100"/>
        <v>17.74579876214403</v>
      </c>
      <c r="EO69" s="14">
        <f t="shared" si="100"/>
        <v>17.838087716933</v>
      </c>
      <c r="EP69" s="14">
        <f t="shared" si="100"/>
        <v>17.931341607450783</v>
      </c>
      <c r="EQ69" s="14">
        <f t="shared" si="100"/>
        <v>18.025575646690363</v>
      </c>
      <c r="ER69" s="14">
        <f t="shared" ref="ER69:HC69" si="101">(ER67/ER66)*9.8*$D$50</f>
        <v>18.120805369127723</v>
      </c>
      <c r="ES69" s="14">
        <f t="shared" si="101"/>
        <v>18.217046639259021</v>
      </c>
      <c r="ET69" s="14">
        <f t="shared" si="101"/>
        <v>18.314315660411154</v>
      </c>
      <c r="EU69" s="14">
        <f t="shared" si="101"/>
        <v>18.412628983836232</v>
      </c>
      <c r="EV69" s="14">
        <f t="shared" si="101"/>
        <v>18.512003518100443</v>
      </c>
      <c r="EW69" s="14">
        <f t="shared" si="101"/>
        <v>18.61245653877868</v>
      </c>
      <c r="EX69" s="14">
        <f t="shared" si="101"/>
        <v>18.714005698466483</v>
      </c>
      <c r="EY69" s="14">
        <f t="shared" si="101"/>
        <v>18.816669037121546</v>
      </c>
      <c r="EZ69" s="14">
        <f t="shared" si="101"/>
        <v>18.920464992747483</v>
      </c>
      <c r="FA69" s="14">
        <f t="shared" si="101"/>
        <v>19.025412412433205</v>
      </c>
      <c r="FB69" s="14">
        <f t="shared" si="101"/>
        <v>19.131530563761668</v>
      </c>
      <c r="FC69" s="14">
        <f t="shared" si="101"/>
        <v>19.23883914660264</v>
      </c>
      <c r="FD69" s="14">
        <f t="shared" si="101"/>
        <v>19.347358305304514</v>
      </c>
      <c r="FE69" s="14">
        <f t="shared" si="101"/>
        <v>19.457108641301158</v>
      </c>
      <c r="FF69" s="14">
        <f t="shared" si="101"/>
        <v>19.568111226150211</v>
      </c>
      <c r="FG69" s="14">
        <f t="shared" si="101"/>
        <v>19.680387615020322</v>
      </c>
      <c r="FH69" s="14">
        <f t="shared" si="101"/>
        <v>19.793959860645295</v>
      </c>
      <c r="FI69" s="14">
        <f t="shared" si="101"/>
        <v>19.90885052776429</v>
      </c>
      <c r="FJ69" s="14">
        <f t="shared" si="101"/>
        <v>20.025082708067796</v>
      </c>
      <c r="FK69" s="14">
        <f t="shared" si="101"/>
        <v>20.14268003567026</v>
      </c>
      <c r="FL69" s="14">
        <f t="shared" si="101"/>
        <v>20.261666703131063</v>
      </c>
      <c r="FM69" s="14">
        <f t="shared" si="101"/>
        <v>20.382067478046782</v>
      </c>
      <c r="FN69" s="14">
        <f t="shared" si="101"/>
        <v>20.503907720238484</v>
      </c>
      <c r="FO69" s="14">
        <f t="shared" si="101"/>
        <v>20.627213399559256</v>
      </c>
      <c r="FP69" s="14">
        <f t="shared" si="101"/>
        <v>20.752011114348083</v>
      </c>
      <c r="FQ69" s="14">
        <f t="shared" si="101"/>
        <v>20.878328110557788</v>
      </c>
      <c r="FR69" s="14">
        <f t="shared" si="101"/>
        <v>21.006192301585767</v>
      </c>
      <c r="FS69" s="14">
        <f t="shared" si="101"/>
        <v>21.13563228883794</v>
      </c>
      <c r="FT69" s="14">
        <f t="shared" si="101"/>
        <v>21.266677383057658</v>
      </c>
      <c r="FU69" s="14">
        <f t="shared" si="101"/>
        <v>21.399357626453131</v>
      </c>
      <c r="FV69" s="14">
        <f t="shared" si="101"/>
        <v>21.533703815658196</v>
      </c>
      <c r="FW69" s="14">
        <f t="shared" si="101"/>
        <v>21.669747525563615</v>
      </c>
      <c r="FX69" s="14">
        <f t="shared" si="101"/>
        <v>21.807521134057318</v>
      </c>
      <c r="FY69" s="14">
        <f t="shared" si="101"/>
        <v>21.947057847714586</v>
      </c>
      <c r="FZ69" s="14">
        <f t="shared" si="101"/>
        <v>22.088391728480744</v>
      </c>
      <c r="GA69" s="14">
        <f t="shared" si="101"/>
        <v>22.23155772139166</v>
      </c>
      <c r="GB69" s="14">
        <f t="shared" si="101"/>
        <v>22.376591683379136</v>
      </c>
      <c r="GC69" s="14">
        <f t="shared" si="101"/>
        <v>22.52353041321139</v>
      </c>
      <c r="GD69" s="14">
        <f t="shared" si="101"/>
        <v>22.672411682620815</v>
      </c>
      <c r="GE69" s="14">
        <f t="shared" si="101"/>
        <v>22.823274268674684</v>
      </c>
      <c r="GF69" s="14">
        <f t="shared" si="101"/>
        <v>22.976157987446662</v>
      </c>
      <c r="GG69" s="14">
        <f t="shared" si="101"/>
        <v>23.131103729050949</v>
      </c>
      <c r="GH69" s="14">
        <f t="shared" si="101"/>
        <v>23.288153494103469</v>
      </c>
      <c r="GI69" s="14">
        <f t="shared" si="101"/>
        <v>23.447350431678682</v>
      </c>
      <c r="GJ69" s="14">
        <f t="shared" si="101"/>
        <v>23.608738878833783</v>
      </c>
      <c r="GK69" s="14">
        <f t="shared" si="101"/>
        <v>23.772364401776652</v>
      </c>
      <c r="GL69" s="14">
        <f t="shared" si="101"/>
        <v>23.938273838757542</v>
      </c>
      <c r="GM69" s="14">
        <f t="shared" si="101"/>
        <v>24.106515344769587</v>
      </c>
      <c r="GN69" s="14">
        <f t="shared" si="101"/>
        <v>24.277138438147514</v>
      </c>
      <c r="GO69" s="14">
        <f t="shared" si="101"/>
        <v>24.450194049159474</v>
      </c>
      <c r="GP69" s="14">
        <f t="shared" si="101"/>
        <v>24.625734570691979</v>
      </c>
      <c r="GQ69" s="14">
        <f t="shared" si="101"/>
        <v>24.803813911134089</v>
      </c>
      <c r="GR69" s="14">
        <f t="shared" si="101"/>
        <v>24.984487549572759</v>
      </c>
      <c r="GS69" s="14">
        <f t="shared" si="101"/>
        <v>25.167812593418315</v>
      </c>
      <c r="GT69" s="14">
        <f t="shared" si="101"/>
        <v>25.35384783858553</v>
      </c>
      <c r="GU69" s="14">
        <f t="shared" si="101"/>
        <v>25.542653832363786</v>
      </c>
      <c r="GV69" s="14">
        <f t="shared" si="101"/>
        <v>25.734292939117282</v>
      </c>
      <c r="GW69" s="14">
        <f t="shared" si="101"/>
        <v>25.92882940896531</v>
      </c>
      <c r="GX69" s="14">
        <f t="shared" si="101"/>
        <v>26.126329449601204</v>
      </c>
      <c r="GY69" s="14">
        <f t="shared" si="101"/>
        <v>26.326861301418941</v>
      </c>
      <c r="GZ69" s="14">
        <f t="shared" si="101"/>
        <v>26.53049531612611</v>
      </c>
      <c r="HA69" s="14">
        <f t="shared" si="101"/>
        <v>26.737304039033816</v>
      </c>
      <c r="HB69" s="14">
        <f t="shared" si="101"/>
        <v>26.947362295225481</v>
      </c>
      <c r="HC69" s="14">
        <f t="shared" si="101"/>
        <v>27.160747279819763</v>
      </c>
      <c r="HD69" s="14">
        <f t="shared" ref="HD69:IR69" si="102">(HD67/HD66)*9.8*$D$50</f>
        <v>27.377538652556076</v>
      </c>
      <c r="HE69" s="14">
        <f t="shared" si="102"/>
        <v>27.597818636946528</v>
      </c>
      <c r="HF69" s="14">
        <f t="shared" si="102"/>
        <v>27.821672124253148</v>
      </c>
      <c r="HG69" s="14">
        <f t="shared" si="102"/>
        <v>28.049186782567006</v>
      </c>
      <c r="HH69" s="14">
        <f t="shared" si="102"/>
        <v>28.280453171283316</v>
      </c>
      <c r="HI69" s="14">
        <f t="shared" si="102"/>
        <v>28.515564861286911</v>
      </c>
      <c r="HJ69" s="14">
        <f t="shared" si="102"/>
        <v>28.754618561182813</v>
      </c>
      <c r="HK69" s="14">
        <f t="shared" si="102"/>
        <v>28.997714249930024</v>
      </c>
      <c r="HL69" s="14">
        <f t="shared" si="102"/>
        <v>29.244955316260306</v>
      </c>
      <c r="HM69" s="14">
        <f t="shared" si="102"/>
        <v>29.496448705290806</v>
      </c>
      <c r="HN69" s="14">
        <f t="shared" si="102"/>
        <v>29.752305072766902</v>
      </c>
      <c r="HO69" s="14">
        <f t="shared" si="102"/>
        <v>30.012638947403044</v>
      </c>
      <c r="HP69" s="14">
        <f t="shared" si="102"/>
        <v>30.277568901821546</v>
      </c>
      <c r="HQ69" s="14">
        <f t="shared" si="102"/>
        <v>30.547217732625786</v>
      </c>
      <c r="HR69" s="14">
        <f t="shared" si="102"/>
        <v>30.821712650181908</v>
      </c>
      <c r="HS69" s="14">
        <f t="shared" si="102"/>
        <v>31.101185478725732</v>
      </c>
      <c r="HT69" s="14">
        <f t="shared" si="102"/>
        <v>31.385772867455724</v>
      </c>
      <c r="HU69" s="14">
        <f t="shared" si="102"/>
        <v>31.675616513322719</v>
      </c>
      <c r="HV69" s="14">
        <f t="shared" si="102"/>
        <v>31.970863396279086</v>
      </c>
      <c r="HW69" s="14">
        <f t="shared" si="102"/>
        <v>32.271666027808358</v>
      </c>
      <c r="HX69" s="14">
        <f t="shared" si="102"/>
        <v>32.578182713617913</v>
      </c>
      <c r="HY69" s="14">
        <f t="shared" si="102"/>
        <v>32.890577831445711</v>
      </c>
      <c r="HZ69" s="14">
        <f t="shared" si="102"/>
        <v>33.209022125005085</v>
      </c>
      <c r="IA69" s="14">
        <f t="shared" si="102"/>
        <v>33.533693015172439</v>
      </c>
      <c r="IB69" s="14">
        <f t="shared" si="102"/>
        <v>33.864774929608991</v>
      </c>
      <c r="IC69" s="14">
        <f t="shared" si="102"/>
        <v>34.202459652103904</v>
      </c>
      <c r="ID69" s="14">
        <f t="shared" si="102"/>
        <v>34.546946693028588</v>
      </c>
      <c r="IE69" s="14">
        <f t="shared" si="102"/>
        <v>34.898443682406359</v>
      </c>
      <c r="IF69" s="14">
        <f t="shared" si="102"/>
        <v>35.257166787224186</v>
      </c>
      <c r="IG69" s="14">
        <f t="shared" si="102"/>
        <v>35.623341154749312</v>
      </c>
      <c r="IH69" s="14">
        <f t="shared" si="102"/>
        <v>35.997201383760945</v>
      </c>
      <c r="II69" s="14">
        <f t="shared" si="102"/>
        <v>36.378992025769655</v>
      </c>
      <c r="IJ69" s="14">
        <f t="shared" si="102"/>
        <v>36.768968118474547</v>
      </c>
      <c r="IK69" s="14">
        <f t="shared" si="102"/>
        <v>37.167395753903698</v>
      </c>
      <c r="IL69" s="14">
        <f t="shared" si="102"/>
        <v>37.57455268389738</v>
      </c>
      <c r="IM69" s="14">
        <f t="shared" si="102"/>
        <v>37.99072896582922</v>
      </c>
      <c r="IN69" s="14">
        <f t="shared" si="102"/>
        <v>38.416227651720206</v>
      </c>
      <c r="IO69" s="14">
        <f t="shared" si="102"/>
        <v>38.851365524185887</v>
      </c>
      <c r="IP69" s="14">
        <f t="shared" si="102"/>
        <v>39.296473882966197</v>
      </c>
      <c r="IQ69" s="14">
        <f t="shared" si="102"/>
        <v>0</v>
      </c>
      <c r="IR69" s="14">
        <f t="shared" si="102"/>
        <v>0</v>
      </c>
      <c r="IS69" s="14"/>
      <c r="IT69" s="14"/>
      <c r="IU69" s="14"/>
    </row>
    <row r="70" spans="3:255" hidden="1" x14ac:dyDescent="0.25">
      <c r="P70" s="12" t="s">
        <v>40</v>
      </c>
      <c r="Q70" s="2"/>
      <c r="R70" s="2"/>
      <c r="S70" s="14">
        <f>SUM($Q$69:S69)</f>
        <v>10.776499063267279</v>
      </c>
      <c r="T70" s="14">
        <f>SUM($Q$69:T69)</f>
        <v>21.586962835781783</v>
      </c>
      <c r="U70" s="14">
        <f>SUM($Q$69:U69)</f>
        <v>32.431606090228662</v>
      </c>
      <c r="V70" s="14">
        <f>SUM($Q$69:V69)</f>
        <v>43.310645642897029</v>
      </c>
      <c r="W70" s="14">
        <f>SUM($Q$69:W69)</f>
        <v>54.224300379689517</v>
      </c>
      <c r="X70" s="14">
        <f>SUM($Q$69:X69)</f>
        <v>65.172791282546939</v>
      </c>
      <c r="Y70" s="14">
        <f>SUM($Q$69:Y69)</f>
        <v>76.156341456296005</v>
      </c>
      <c r="Z70" s="14">
        <f>SUM($Q$69:Z69)</f>
        <v>87.175176155928355</v>
      </c>
      <c r="AA70" s="14">
        <f>SUM($Q$69:AA69)</f>
        <v>98.229522814319097</v>
      </c>
      <c r="AB70" s="14">
        <f>SUM($Q$69:AB69)</f>
        <v>109.31961107039345</v>
      </c>
      <c r="AC70" s="14">
        <f>SUM($Q$69:AC69)</f>
        <v>120.44567279775028</v>
      </c>
      <c r="AD70" s="14">
        <f>SUM($Q$69:AD69)</f>
        <v>131.60794213375135</v>
      </c>
      <c r="AE70" s="14">
        <f>SUM($Q$69:AE69)</f>
        <v>142.8066555090854</v>
      </c>
      <c r="AF70" s="14">
        <f>SUM($Q$69:AF69)</f>
        <v>154.04205167781654</v>
      </c>
      <c r="AG70" s="14">
        <f>SUM($Q$69:AG69)</f>
        <v>165.31437174792623</v>
      </c>
      <c r="AH70" s="14">
        <f>SUM($Q$69:AH69)</f>
        <v>176.62385921235892</v>
      </c>
      <c r="AI70" s="14">
        <f>SUM($Q$69:AI69)</f>
        <v>187.97075998058125</v>
      </c>
      <c r="AJ70" s="14">
        <f>SUM($Q$69:AJ69)</f>
        <v>199.35532241066474</v>
      </c>
      <c r="AK70" s="14">
        <f>SUM($Q$69:AK69)</f>
        <v>210.77779734190295</v>
      </c>
      <c r="AL70" s="14">
        <f>SUM($Q$69:AL69)</f>
        <v>222.23843812797347</v>
      </c>
      <c r="AM70" s="14">
        <f>SUM($Q$69:AM69)</f>
        <v>233.73750067065572</v>
      </c>
      <c r="AN70" s="14">
        <f>SUM($Q$69:AN69)</f>
        <v>245.27524345411592</v>
      </c>
      <c r="AO70" s="14">
        <f>SUM($Q$69:AO69)</f>
        <v>256.85192757977063</v>
      </c>
      <c r="AP70" s="14">
        <f>SUM($Q$69:AP69)</f>
        <v>268.46781680174064</v>
      </c>
      <c r="AQ70" s="14">
        <f>SUM($Q$69:AQ69)</f>
        <v>280.12317756290707</v>
      </c>
      <c r="AR70" s="14">
        <f>SUM($Q$69:AR69)</f>
        <v>291.81827903158251</v>
      </c>
      <c r="AS70" s="14">
        <f>SUM($Q$69:AS69)</f>
        <v>303.5533931388091</v>
      </c>
      <c r="AT70" s="14">
        <f>SUM($Q$69:AT69)</f>
        <v>315.32879461629716</v>
      </c>
      <c r="AU70" s="14">
        <f>SUM($Q$69:AU69)</f>
        <v>327.14476103501698</v>
      </c>
      <c r="AV70" s="14">
        <f>SUM($Q$69:AV69)</f>
        <v>339.00157284445788</v>
      </c>
      <c r="AW70" s="14">
        <f>SUM($Q$69:AW69)</f>
        <v>350.89951341256818</v>
      </c>
      <c r="AX70" s="14">
        <f>SUM($Q$69:AX69)</f>
        <v>362.83886906639009</v>
      </c>
      <c r="AY70" s="14">
        <f>SUM($Q$69:AY69)</f>
        <v>374.81992913340434</v>
      </c>
      <c r="AZ70" s="14">
        <f>SUM($Q$69:AZ69)</f>
        <v>386.84298598359976</v>
      </c>
      <c r="BA70" s="14">
        <f>SUM($Q$69:BA69)</f>
        <v>398.90833507228223</v>
      </c>
      <c r="BB70" s="14">
        <f>SUM($Q$69:BB69)</f>
        <v>411.01627498363973</v>
      </c>
      <c r="BC70" s="14">
        <f>SUM($Q$69:BC69)</f>
        <v>423.16710747507869</v>
      </c>
      <c r="BD70" s="14">
        <f>SUM($Q$69:BD69)</f>
        <v>435.36113752234854</v>
      </c>
      <c r="BE70" s="14">
        <f>SUM($Q$69:BE69)</f>
        <v>447.59867336547131</v>
      </c>
      <c r="BF70" s="14">
        <f>SUM($Q$69:BF69)</f>
        <v>459.88002655549349</v>
      </c>
      <c r="BG70" s="14">
        <f>SUM($Q$69:BG69)</f>
        <v>472.20551200207774</v>
      </c>
      <c r="BH70" s="14">
        <f>SUM($Q$69:BH69)</f>
        <v>484.57544802195304</v>
      </c>
      <c r="BI70" s="14">
        <f>SUM($Q$69:BI69)</f>
        <v>496.99015638824125</v>
      </c>
      <c r="BJ70" s="14">
        <f>SUM($Q$69:BJ69)</f>
        <v>509.44996238068012</v>
      </c>
      <c r="BK70" s="14">
        <f>SUM($Q$69:BK69)</f>
        <v>521.95519483676128</v>
      </c>
      <c r="BL70" s="14">
        <f>SUM($Q$69:BL69)</f>
        <v>534.5061862038043</v>
      </c>
      <c r="BM70" s="14">
        <f>SUM($Q$69:BM69)</f>
        <v>547.10327259198664</v>
      </c>
      <c r="BN70" s="14">
        <f>SUM($Q$69:BN69)</f>
        <v>559.74679382835131</v>
      </c>
      <c r="BO70" s="14">
        <f>SUM($Q$69:BO69)</f>
        <v>572.43709351181326</v>
      </c>
      <c r="BP70" s="14">
        <f>SUM($Q$69:BP69)</f>
        <v>585.17451906918745</v>
      </c>
      <c r="BQ70" s="14">
        <f>SUM($Q$69:BQ69)</f>
        <v>597.95942181226076</v>
      </c>
      <c r="BR70" s="14">
        <f>SUM($Q$69:BR69)</f>
        <v>610.79215699593203</v>
      </c>
      <c r="BS70" s="14">
        <f>SUM($Q$69:BS69)</f>
        <v>623.6730838774431</v>
      </c>
      <c r="BT70" s="14">
        <f>SUM($Q$69:BT69)</f>
        <v>636.60256577672692</v>
      </c>
      <c r="BU70" s="14">
        <f>SUM($Q$69:BU69)</f>
        <v>649.58097013789688</v>
      </c>
      <c r="BV70" s="14">
        <f>SUM($Q$69:BV69)</f>
        <v>662.60866859190401</v>
      </c>
      <c r="BW70" s="14">
        <f>SUM($Q$69:BW69)</f>
        <v>675.68603702038877</v>
      </c>
      <c r="BX70" s="14">
        <f>SUM($Q$69:BX69)</f>
        <v>688.81345562075455</v>
      </c>
      <c r="BY70" s="14">
        <f>SUM($Q$69:BY69)</f>
        <v>701.99130897249131</v>
      </c>
      <c r="BZ70" s="14">
        <f>SUM($Q$69:BZ69)</f>
        <v>715.21998610477817</v>
      </c>
      <c r="CA70" s="14">
        <f>SUM($Q$69:CA69)</f>
        <v>728.49988056539451</v>
      </c>
      <c r="CB70" s="14">
        <f>SUM($Q$69:CB69)</f>
        <v>741.83139049097076</v>
      </c>
      <c r="CC70" s="14">
        <f>SUM($Q$69:CC69)</f>
        <v>755.21491867860902</v>
      </c>
      <c r="CD70" s="14">
        <f>SUM($Q$69:CD69)</f>
        <v>768.65087265890713</v>
      </c>
      <c r="CE70" s="14">
        <f>SUM($Q$69:CE69)</f>
        <v>782.13966477041799</v>
      </c>
      <c r="CF70" s="14">
        <f>SUM($Q$69:CF69)</f>
        <v>795.68171223557954</v>
      </c>
      <c r="CG70" s="14">
        <f>SUM($Q$69:CG69)</f>
        <v>809.27743723814876</v>
      </c>
      <c r="CH70" s="14">
        <f>SUM($Q$69:CH69)</f>
        <v>822.92726700217668</v>
      </c>
      <c r="CI70" s="14">
        <f>SUM($Q$69:CI69)</f>
        <v>836.63163387256168</v>
      </c>
      <c r="CJ70" s="14">
        <f>SUM($Q$69:CJ69)</f>
        <v>850.3909753972174</v>
      </c>
      <c r="CK70" s="14">
        <f>SUM($Q$69:CK69)</f>
        <v>864.20573441089653</v>
      </c>
      <c r="CL70" s="14">
        <f>SUM($Q$69:CL69)</f>
        <v>878.07635912070828</v>
      </c>
      <c r="CM70" s="14">
        <f>SUM($Q$69:CM69)</f>
        <v>892.00330319337331</v>
      </c>
      <c r="CN70" s="14">
        <f>SUM($Q$69:CN69)</f>
        <v>905.98702584425598</v>
      </c>
      <c r="CO70" s="14">
        <f>SUM($Q$69:CO69)</f>
        <v>920.02799192821988</v>
      </c>
      <c r="CP70" s="14">
        <f>SUM($Q$69:CP69)</f>
        <v>934.12667203235014</v>
      </c>
      <c r="CQ70" s="14">
        <f>SUM($Q$69:CQ69)</f>
        <v>948.28354257058947</v>
      </c>
      <c r="CR70" s="14">
        <f>SUM($Q$69:CR69)</f>
        <v>962.4990858803352</v>
      </c>
      <c r="CS70" s="14">
        <f>SUM($Q$69:CS69)</f>
        <v>976.77379032104614</v>
      </c>
      <c r="CT70" s="14">
        <f>SUM($Q$69:CT69)</f>
        <v>991.10815037491034</v>
      </c>
      <c r="CU70" s="14">
        <f>SUM($Q$69:CU69)</f>
        <v>1005.5026667496248</v>
      </c>
      <c r="CV70" s="14">
        <f>SUM($Q$69:CV69)</f>
        <v>1019.9578464833412</v>
      </c>
      <c r="CW70" s="14">
        <f>SUM($Q$69:CW69)</f>
        <v>1034.4742030518319</v>
      </c>
      <c r="CX70" s="14">
        <f>SUM($Q$69:CX69)</f>
        <v>1049.0522564779342</v>
      </c>
      <c r="CY70" s="14">
        <f>SUM($Q$69:CY69)</f>
        <v>1063.6925334433295</v>
      </c>
      <c r="CZ70" s="14">
        <f>SUM($Q$69:CZ69)</f>
        <v>1078.3955674027179</v>
      </c>
      <c r="DA70" s="14">
        <f>SUM($Q$69:DA69)</f>
        <v>1093.1618987004522</v>
      </c>
      <c r="DB70" s="14">
        <f>SUM($Q$69:DB69)</f>
        <v>1107.9920746896912</v>
      </c>
      <c r="DC70" s="14">
        <f>SUM($Q$69:DC69)</f>
        <v>1122.8866498541413</v>
      </c>
      <c r="DD70" s="14">
        <f>SUM($Q$69:DD69)</f>
        <v>1137.8461859324525</v>
      </c>
      <c r="DE70" s="14">
        <f>SUM($Q$69:DE69)</f>
        <v>1152.8712520453394</v>
      </c>
      <c r="DF70" s="14">
        <f>SUM($Q$69:DF69)</f>
        <v>1167.9624248254981</v>
      </c>
      <c r="DG70" s="14">
        <f>SUM($Q$69:DG69)</f>
        <v>1183.1202885503947</v>
      </c>
      <c r="DH70" s="14">
        <f>SUM($Q$69:DH69)</f>
        <v>1198.3454352779993</v>
      </c>
      <c r="DI70" s="14">
        <f>SUM($Q$69:DI69)</f>
        <v>1213.6384649855477</v>
      </c>
      <c r="DJ70" s="14">
        <f>SUM($Q$69:DJ69)</f>
        <v>1228.9999857114092</v>
      </c>
      <c r="DK70" s="14">
        <f>SUM($Q$69:DK69)</f>
        <v>1244.4306137001458</v>
      </c>
      <c r="DL70" s="14">
        <f>SUM($Q$69:DL69)</f>
        <v>1259.9309735508498</v>
      </c>
      <c r="DM70" s="14">
        <f>SUM($Q$69:DM69)</f>
        <v>1275.5016983688467</v>
      </c>
      <c r="DN70" s="14">
        <f>SUM($Q$69:DN69)</f>
        <v>1291.1434299208593</v>
      </c>
      <c r="DO70" s="14">
        <f>SUM($Q$69:DO69)</f>
        <v>1306.8568187937237</v>
      </c>
      <c r="DP70" s="14">
        <f>SUM($Q$69:DP69)</f>
        <v>1322.6425245567593</v>
      </c>
      <c r="DQ70" s="14">
        <f>SUM($Q$69:DQ69)</f>
        <v>1338.5012159278915</v>
      </c>
      <c r="DR70" s="14">
        <f>SUM($Q$69:DR69)</f>
        <v>1354.433570943633</v>
      </c>
      <c r="DS70" s="14">
        <f>SUM($Q$69:DS69)</f>
        <v>1370.440277133031</v>
      </c>
      <c r="DT70" s="14">
        <f>SUM($Q$69:DT69)</f>
        <v>1386.5220316956929</v>
      </c>
      <c r="DU70" s="14">
        <f>SUM($Q$69:DU69)</f>
        <v>1402.6795416840037</v>
      </c>
      <c r="DV70" s="14">
        <f>SUM($Q$69:DV69)</f>
        <v>1418.913524189657</v>
      </c>
      <c r="DW70" s="14">
        <f>SUM($Q$69:DW69)</f>
        <v>1435.2247065346207</v>
      </c>
      <c r="DX70" s="14">
        <f>SUM($Q$69:DX69)</f>
        <v>1451.6138264666647</v>
      </c>
      <c r="DY70" s="14">
        <f>SUM($Q$69:DY69)</f>
        <v>1468.0816323595823</v>
      </c>
      <c r="DZ70" s="14">
        <f>SUM($Q$69:DZ69)</f>
        <v>1484.6288834182419</v>
      </c>
      <c r="EA70" s="14">
        <f>SUM($Q$69:EA69)</f>
        <v>1501.2563498886086</v>
      </c>
      <c r="EB70" s="14">
        <f>SUM($Q$69:EB69)</f>
        <v>1517.9648132728801</v>
      </c>
      <c r="EC70" s="14">
        <f>SUM($Q$69:EC69)</f>
        <v>1534.7550665498895</v>
      </c>
      <c r="ED70" s="14">
        <f>SUM($Q$69:ED69)</f>
        <v>1551.6279144009291</v>
      </c>
      <c r="EE70" s="14">
        <f>SUM($Q$69:EE69)</f>
        <v>1568.5841734411549</v>
      </c>
      <c r="EF70" s="14">
        <f>SUM($Q$69:EF69)</f>
        <v>1585.6246724567402</v>
      </c>
      <c r="EG70" s="14">
        <f>SUM($Q$69:EG69)</f>
        <v>1602.7502526479493</v>
      </c>
      <c r="EH70" s="14">
        <f>SUM($Q$69:EH69)</f>
        <v>1619.96176787831</v>
      </c>
      <c r="EI70" s="14">
        <f>SUM($Q$69:EI69)</f>
        <v>1637.2600849300688</v>
      </c>
      <c r="EJ70" s="14">
        <f>SUM($Q$69:EJ69)</f>
        <v>1654.6460837661214</v>
      </c>
      <c r="EK70" s="14">
        <f>SUM($Q$69:EK69)</f>
        <v>1672.120657798614</v>
      </c>
      <c r="EL70" s="14">
        <f>SUM($Q$69:EL69)</f>
        <v>1689.684714164423</v>
      </c>
      <c r="EM70" s="14">
        <f>SUM($Q$69:EM69)</f>
        <v>1707.3391740077234</v>
      </c>
      <c r="EN70" s="14">
        <f>SUM($Q$69:EN69)</f>
        <v>1725.0849727698674</v>
      </c>
      <c r="EO70" s="14">
        <f>SUM($Q$69:EO69)</f>
        <v>1742.9230604868003</v>
      </c>
      <c r="EP70" s="14">
        <f>SUM($Q$69:EP69)</f>
        <v>1760.8544020942511</v>
      </c>
      <c r="EQ70" s="14">
        <f>SUM($Q$69:EQ69)</f>
        <v>1778.8799777409415</v>
      </c>
      <c r="ER70" s="14">
        <f>SUM($Q$69:ER69)</f>
        <v>1797.0007831100693</v>
      </c>
      <c r="ES70" s="14">
        <f>SUM($Q$69:ES69)</f>
        <v>1815.2178297493283</v>
      </c>
      <c r="ET70" s="14">
        <f>SUM($Q$69:ET69)</f>
        <v>1833.5321454097395</v>
      </c>
      <c r="EU70" s="14">
        <f>SUM($Q$69:EU69)</f>
        <v>1851.9447743935757</v>
      </c>
      <c r="EV70" s="14">
        <f>SUM($Q$69:EV69)</f>
        <v>1870.4567779116762</v>
      </c>
      <c r="EW70" s="14">
        <f>SUM($Q$69:EW69)</f>
        <v>1889.0692344504548</v>
      </c>
      <c r="EX70" s="14">
        <f>SUM($Q$69:EX69)</f>
        <v>1907.7832401489213</v>
      </c>
      <c r="EY70" s="14">
        <f>SUM($Q$69:EY69)</f>
        <v>1926.5999091860429</v>
      </c>
      <c r="EZ70" s="14">
        <f>SUM($Q$69:EZ69)</f>
        <v>1945.5203741787902</v>
      </c>
      <c r="FA70" s="14">
        <f>SUM($Q$69:FA69)</f>
        <v>1964.5457865912235</v>
      </c>
      <c r="FB70" s="14">
        <f>SUM($Q$69:FB69)</f>
        <v>1983.6773171549853</v>
      </c>
      <c r="FC70" s="14">
        <f>SUM($Q$69:FC69)</f>
        <v>2002.916156301588</v>
      </c>
      <c r="FD70" s="14">
        <f>SUM($Q$69:FD69)</f>
        <v>2022.2635146068926</v>
      </c>
      <c r="FE70" s="14">
        <f>SUM($Q$69:FE69)</f>
        <v>2041.7206232481938</v>
      </c>
      <c r="FF70" s="14">
        <f>SUM($Q$69:FF69)</f>
        <v>2061.288734474344</v>
      </c>
      <c r="FG70" s="14">
        <f>SUM($Q$69:FG69)</f>
        <v>2080.9691220893642</v>
      </c>
      <c r="FH70" s="14">
        <f>SUM($Q$69:FH69)</f>
        <v>2100.7630819500096</v>
      </c>
      <c r="FI70" s="14">
        <f>SUM($Q$69:FI69)</f>
        <v>2120.6719324777737</v>
      </c>
      <c r="FJ70" s="14">
        <f>SUM($Q$69:FJ69)</f>
        <v>2140.6970151858413</v>
      </c>
      <c r="FK70" s="14">
        <f>SUM($Q$69:FK69)</f>
        <v>2160.8396952215116</v>
      </c>
      <c r="FL70" s="14">
        <f>SUM($Q$69:FL69)</f>
        <v>2181.1013619246428</v>
      </c>
      <c r="FM70" s="14">
        <f>SUM($Q$69:FM69)</f>
        <v>2201.4834294026896</v>
      </c>
      <c r="FN70" s="14">
        <f>SUM($Q$69:FN69)</f>
        <v>2221.9873371229282</v>
      </c>
      <c r="FO70" s="14">
        <f>SUM($Q$69:FO69)</f>
        <v>2242.6145505224877</v>
      </c>
      <c r="FP70" s="14">
        <f>SUM($Q$69:FP69)</f>
        <v>2263.3665616368357</v>
      </c>
      <c r="FQ70" s="14">
        <f>SUM($Q$69:FQ69)</f>
        <v>2284.2448897473937</v>
      </c>
      <c r="FR70" s="14">
        <f>SUM($Q$69:FR69)</f>
        <v>2305.2510820489792</v>
      </c>
      <c r="FS70" s="14">
        <f>SUM($Q$69:FS69)</f>
        <v>2326.386714337817</v>
      </c>
      <c r="FT70" s="14">
        <f>SUM($Q$69:FT69)</f>
        <v>2347.6533917208749</v>
      </c>
      <c r="FU70" s="14">
        <f>SUM($Q$69:FU69)</f>
        <v>2369.0527493473278</v>
      </c>
      <c r="FV70" s="14">
        <f>SUM($Q$69:FV69)</f>
        <v>2390.5864531629859</v>
      </c>
      <c r="FW70" s="14">
        <f>SUM($Q$69:FW69)</f>
        <v>2412.2562006885496</v>
      </c>
      <c r="FX70" s="14">
        <f>SUM($Q$69:FX69)</f>
        <v>2434.063721822607</v>
      </c>
      <c r="FY70" s="14">
        <f>SUM($Q$69:FY69)</f>
        <v>2456.0107796703214</v>
      </c>
      <c r="FZ70" s="14">
        <f>SUM($Q$69:FZ69)</f>
        <v>2478.0991713988024</v>
      </c>
      <c r="GA70" s="14">
        <f>SUM($Q$69:GA69)</f>
        <v>2500.3307291201941</v>
      </c>
      <c r="GB70" s="14">
        <f>SUM($Q$69:GB69)</f>
        <v>2522.7073208035731</v>
      </c>
      <c r="GC70" s="14">
        <f>SUM($Q$69:GC69)</f>
        <v>2545.2308512167847</v>
      </c>
      <c r="GD70" s="14">
        <f>SUM($Q$69:GD69)</f>
        <v>2567.9032628994055</v>
      </c>
      <c r="GE70" s="14">
        <f>SUM($Q$69:GE69)</f>
        <v>2590.7265371680801</v>
      </c>
      <c r="GF70" s="14">
        <f>SUM($Q$69:GF69)</f>
        <v>2613.7026951555267</v>
      </c>
      <c r="GG70" s="14">
        <f>SUM($Q$69:GG69)</f>
        <v>2636.8337988845778</v>
      </c>
      <c r="GH70" s="14">
        <f>SUM($Q$69:GH69)</f>
        <v>2660.1219523786813</v>
      </c>
      <c r="GI70" s="14">
        <f>SUM($Q$69:GI69)</f>
        <v>2683.5693028103601</v>
      </c>
      <c r="GJ70" s="14">
        <f>SUM($Q$69:GJ69)</f>
        <v>2707.1780416891938</v>
      </c>
      <c r="GK70" s="14">
        <f>SUM($Q$69:GK69)</f>
        <v>2730.9504060909703</v>
      </c>
      <c r="GL70" s="14">
        <f>SUM($Q$69:GL69)</f>
        <v>2754.8886799297279</v>
      </c>
      <c r="GM70" s="14">
        <f>SUM($Q$69:GM69)</f>
        <v>2778.9951952744973</v>
      </c>
      <c r="GN70" s="14">
        <f>SUM($Q$69:GN69)</f>
        <v>2803.2723337126449</v>
      </c>
      <c r="GO70" s="14">
        <f>SUM($Q$69:GO69)</f>
        <v>2827.7225277618045</v>
      </c>
      <c r="GP70" s="14">
        <f>SUM($Q$69:GP69)</f>
        <v>2852.3482623324967</v>
      </c>
      <c r="GQ70" s="14">
        <f>SUM($Q$69:GQ69)</f>
        <v>2877.1520762436307</v>
      </c>
      <c r="GR70" s="14">
        <f>SUM($Q$69:GR69)</f>
        <v>2902.1365637932035</v>
      </c>
      <c r="GS70" s="14">
        <f>SUM($Q$69:GS69)</f>
        <v>2927.3043763866217</v>
      </c>
      <c r="GT70" s="14">
        <f>SUM($Q$69:GT69)</f>
        <v>2952.6582242252071</v>
      </c>
      <c r="GU70" s="14">
        <f>SUM($Q$69:GU69)</f>
        <v>2978.2008780575707</v>
      </c>
      <c r="GV70" s="14">
        <f>SUM($Q$69:GV69)</f>
        <v>3003.9351709966882</v>
      </c>
      <c r="GW70" s="14">
        <f>SUM($Q$69:GW69)</f>
        <v>3029.8640004056533</v>
      </c>
      <c r="GX70" s="14">
        <f>SUM($Q$69:GX69)</f>
        <v>3055.9903298552545</v>
      </c>
      <c r="GY70" s="14">
        <f>SUM($Q$69:GY69)</f>
        <v>3082.3171911566733</v>
      </c>
      <c r="GZ70" s="14">
        <f>SUM($Q$69:GZ69)</f>
        <v>3108.8476864727995</v>
      </c>
      <c r="HA70" s="14">
        <f>SUM($Q$69:HA69)</f>
        <v>3135.5849905118334</v>
      </c>
      <c r="HB70" s="14">
        <f>SUM($Q$69:HB69)</f>
        <v>3162.5323528070589</v>
      </c>
      <c r="HC70" s="14">
        <f>SUM($Q$69:HC69)</f>
        <v>3189.6931000868785</v>
      </c>
      <c r="HD70" s="14">
        <f>SUM($Q$69:HD69)</f>
        <v>3217.0706387394348</v>
      </c>
      <c r="HE70" s="14">
        <f>SUM($Q$69:HE69)</f>
        <v>3244.6684573763814</v>
      </c>
      <c r="HF70" s="14">
        <f>SUM($Q$69:HF69)</f>
        <v>3272.4901295006343</v>
      </c>
      <c r="HG70" s="14">
        <f>SUM($Q$69:HG69)</f>
        <v>3300.5393162832015</v>
      </c>
      <c r="HH70" s="14">
        <f>SUM($Q$69:HH69)</f>
        <v>3328.8197694544847</v>
      </c>
      <c r="HI70" s="14">
        <f>SUM($Q$69:HI69)</f>
        <v>3357.3353343157714</v>
      </c>
      <c r="HJ70" s="14">
        <f>SUM($Q$69:HJ69)</f>
        <v>3386.0899528769542</v>
      </c>
      <c r="HK70" s="14">
        <f>SUM($Q$69:HK69)</f>
        <v>3415.0876671268843</v>
      </c>
      <c r="HL70" s="14">
        <f>SUM($Q$69:HL69)</f>
        <v>3444.3326224431448</v>
      </c>
      <c r="HM70" s="14">
        <f>SUM($Q$69:HM69)</f>
        <v>3473.8290711484356</v>
      </c>
      <c r="HN70" s="14">
        <f>SUM($Q$69:HN69)</f>
        <v>3503.5813762212024</v>
      </c>
      <c r="HO70" s="14">
        <f>SUM($Q$69:HO69)</f>
        <v>3533.5940151686054</v>
      </c>
      <c r="HP70" s="14">
        <f>SUM($Q$69:HP69)</f>
        <v>3563.8715840704272</v>
      </c>
      <c r="HQ70" s="14">
        <f>SUM($Q$69:HQ69)</f>
        <v>3594.4188018030532</v>
      </c>
      <c r="HR70" s="14">
        <f>SUM($Q$69:HR69)</f>
        <v>3625.2405144532349</v>
      </c>
      <c r="HS70" s="14">
        <f>SUM($Q$69:HS69)</f>
        <v>3656.3416999319606</v>
      </c>
      <c r="HT70" s="14">
        <f>SUM($Q$69:HT69)</f>
        <v>3687.7274727994163</v>
      </c>
      <c r="HU70" s="14">
        <f>SUM($Q$69:HU69)</f>
        <v>3719.4030893127392</v>
      </c>
      <c r="HV70" s="14">
        <f>SUM($Q$69:HV69)</f>
        <v>3751.3739527090183</v>
      </c>
      <c r="HW70" s="14">
        <f>SUM($Q$69:HW69)</f>
        <v>3783.6456187368267</v>
      </c>
      <c r="HX70" s="14">
        <f>SUM($Q$69:HX69)</f>
        <v>3816.2238014504446</v>
      </c>
      <c r="HY70" s="14">
        <f>SUM($Q$69:HY69)</f>
        <v>3849.1143792818903</v>
      </c>
      <c r="HZ70" s="14">
        <f>SUM($Q$69:HZ69)</f>
        <v>3882.3234014068953</v>
      </c>
      <c r="IA70" s="14">
        <f>SUM($Q$69:IA69)</f>
        <v>3915.8570944220678</v>
      </c>
      <c r="IB70" s="14">
        <f>SUM($Q$69:IB69)</f>
        <v>3949.721869351677</v>
      </c>
      <c r="IC70" s="14">
        <f>SUM($Q$69:IC69)</f>
        <v>3983.9243290037807</v>
      </c>
      <c r="ID70" s="14">
        <f>SUM($Q$69:ID69)</f>
        <v>4018.4712756968092</v>
      </c>
      <c r="IE70" s="14">
        <f>SUM($Q$69:IE69)</f>
        <v>4053.3697193792154</v>
      </c>
      <c r="IF70" s="14">
        <f>SUM($Q$69:IF69)</f>
        <v>4088.6268861664398</v>
      </c>
      <c r="IG70" s="14">
        <f>SUM($Q$69:IG69)</f>
        <v>4124.2502273211894</v>
      </c>
      <c r="IH70" s="14">
        <f>SUM($Q$69:IH69)</f>
        <v>4160.2474287049499</v>
      </c>
      <c r="II70" s="14">
        <f>SUM($Q$69:II69)</f>
        <v>4196.6264207307195</v>
      </c>
      <c r="IJ70" s="14">
        <f>SUM($Q$69:IJ69)</f>
        <v>4233.3953888491942</v>
      </c>
      <c r="IK70" s="14">
        <f>SUM($Q$69:IK69)</f>
        <v>4270.5627846030975</v>
      </c>
      <c r="IL70" s="14">
        <f>SUM($Q$69:IL69)</f>
        <v>4308.1373372869948</v>
      </c>
      <c r="IM70" s="14">
        <f>SUM($Q$69:IM69)</f>
        <v>4346.1280662528243</v>
      </c>
      <c r="IN70" s="14">
        <f>SUM($Q$69:IN69)</f>
        <v>4384.5442939045442</v>
      </c>
      <c r="IO70" s="14">
        <f>SUM($Q$69:IO69)</f>
        <v>4423.3956594287301</v>
      </c>
      <c r="IP70" s="14">
        <f>SUM($Q$69:IP69)</f>
        <v>4462.6921333116961</v>
      </c>
      <c r="IQ70" s="14">
        <f>SUM($Q$69:IQ69)</f>
        <v>4462.6921333116961</v>
      </c>
      <c r="IR70" s="14">
        <f>SUM($Q$69:IR69)</f>
        <v>4462.6921333116961</v>
      </c>
      <c r="IS70" s="14"/>
      <c r="IT70" s="14"/>
      <c r="IU70" s="14"/>
    </row>
    <row r="71" spans="3:255" hidden="1" x14ac:dyDescent="0.25">
      <c r="P71" s="12" t="s">
        <v>50</v>
      </c>
      <c r="Q71" s="2"/>
      <c r="R71" s="2"/>
      <c r="S71" s="14">
        <f>S70*3600/1000</f>
        <v>38.795396627762202</v>
      </c>
      <c r="T71" s="14">
        <f t="shared" ref="T71:CE71" si="103">T70*3600/1000</f>
        <v>77.713066208814411</v>
      </c>
      <c r="U71" s="14">
        <f t="shared" si="103"/>
        <v>116.75378192482319</v>
      </c>
      <c r="V71" s="14">
        <f t="shared" si="103"/>
        <v>155.9183243144293</v>
      </c>
      <c r="W71" s="14">
        <f t="shared" si="103"/>
        <v>195.20748136688223</v>
      </c>
      <c r="X71" s="14">
        <f t="shared" si="103"/>
        <v>234.62204861716896</v>
      </c>
      <c r="Y71" s="14">
        <f t="shared" si="103"/>
        <v>274.16282924266562</v>
      </c>
      <c r="Z71" s="14">
        <f t="shared" si="103"/>
        <v>313.83063416134206</v>
      </c>
      <c r="AA71" s="14">
        <f t="shared" si="103"/>
        <v>353.62628213154875</v>
      </c>
      <c r="AB71" s="14">
        <f t="shared" si="103"/>
        <v>393.55059985341643</v>
      </c>
      <c r="AC71" s="14">
        <f t="shared" si="103"/>
        <v>433.60442207190096</v>
      </c>
      <c r="AD71" s="14">
        <f t="shared" si="103"/>
        <v>473.78859168150484</v>
      </c>
      <c r="AE71" s="14">
        <f t="shared" si="103"/>
        <v>514.10395983270746</v>
      </c>
      <c r="AF71" s="14">
        <f t="shared" si="103"/>
        <v>554.55138604013962</v>
      </c>
      <c r="AG71" s="14">
        <f t="shared" si="103"/>
        <v>595.13173829253446</v>
      </c>
      <c r="AH71" s="14">
        <f t="shared" si="103"/>
        <v>635.84589316449205</v>
      </c>
      <c r="AI71" s="14">
        <f t="shared" si="103"/>
        <v>676.69473593009252</v>
      </c>
      <c r="AJ71" s="14">
        <f t="shared" si="103"/>
        <v>717.67916067839315</v>
      </c>
      <c r="AK71" s="14">
        <f t="shared" si="103"/>
        <v>758.80007043085061</v>
      </c>
      <c r="AL71" s="14">
        <f t="shared" si="103"/>
        <v>800.05837726070456</v>
      </c>
      <c r="AM71" s="14">
        <f t="shared" si="103"/>
        <v>841.45500241436059</v>
      </c>
      <c r="AN71" s="14">
        <f t="shared" si="103"/>
        <v>882.99087643481732</v>
      </c>
      <c r="AO71" s="14">
        <f t="shared" si="103"/>
        <v>924.66693928717427</v>
      </c>
      <c r="AP71" s="14">
        <f t="shared" si="103"/>
        <v>966.48414048626637</v>
      </c>
      <c r="AQ71" s="14">
        <f t="shared" si="103"/>
        <v>1008.4434392264654</v>
      </c>
      <c r="AR71" s="14">
        <f t="shared" si="103"/>
        <v>1050.545804513697</v>
      </c>
      <c r="AS71" s="14">
        <f t="shared" si="103"/>
        <v>1092.7922152997128</v>
      </c>
      <c r="AT71" s="14">
        <f t="shared" si="103"/>
        <v>1135.1836606186698</v>
      </c>
      <c r="AU71" s="14">
        <f t="shared" si="103"/>
        <v>1177.7211397260612</v>
      </c>
      <c r="AV71" s="14">
        <f t="shared" si="103"/>
        <v>1220.4056622400485</v>
      </c>
      <c r="AW71" s="14">
        <f t="shared" si="103"/>
        <v>1263.2382482852454</v>
      </c>
      <c r="AX71" s="14">
        <f t="shared" si="103"/>
        <v>1306.2199286390041</v>
      </c>
      <c r="AY71" s="14">
        <f t="shared" si="103"/>
        <v>1349.3517448802556</v>
      </c>
      <c r="AZ71" s="14">
        <f t="shared" si="103"/>
        <v>1392.6347495409593</v>
      </c>
      <c r="BA71" s="14">
        <f t="shared" si="103"/>
        <v>1436.0700062602159</v>
      </c>
      <c r="BB71" s="14">
        <f t="shared" si="103"/>
        <v>1479.6585899411029</v>
      </c>
      <c r="BC71" s="14">
        <f t="shared" si="103"/>
        <v>1523.4015869102832</v>
      </c>
      <c r="BD71" s="14">
        <f t="shared" si="103"/>
        <v>1567.3000950804549</v>
      </c>
      <c r="BE71" s="14">
        <f t="shared" si="103"/>
        <v>1611.3552241156967</v>
      </c>
      <c r="BF71" s="14">
        <f t="shared" si="103"/>
        <v>1655.5680955997766</v>
      </c>
      <c r="BG71" s="14">
        <f t="shared" si="103"/>
        <v>1699.93984320748</v>
      </c>
      <c r="BH71" s="14">
        <f t="shared" si="103"/>
        <v>1744.4716128790308</v>
      </c>
      <c r="BI71" s="14">
        <f t="shared" si="103"/>
        <v>1789.1645629976686</v>
      </c>
      <c r="BJ71" s="14">
        <f t="shared" si="103"/>
        <v>1834.0198645704484</v>
      </c>
      <c r="BK71" s="14">
        <f t="shared" si="103"/>
        <v>1879.0387014123405</v>
      </c>
      <c r="BL71" s="14">
        <f t="shared" si="103"/>
        <v>1924.2222703336954</v>
      </c>
      <c r="BM71" s="14">
        <f t="shared" si="103"/>
        <v>1969.5717813311519</v>
      </c>
      <c r="BN71" s="14">
        <f t="shared" si="103"/>
        <v>2015.0884577820648</v>
      </c>
      <c r="BO71" s="14">
        <f t="shared" si="103"/>
        <v>2060.7735366425277</v>
      </c>
      <c r="BP71" s="14">
        <f t="shared" si="103"/>
        <v>2106.6282686490749</v>
      </c>
      <c r="BQ71" s="14">
        <f t="shared" si="103"/>
        <v>2152.6539185241386</v>
      </c>
      <c r="BR71" s="14">
        <f t="shared" si="103"/>
        <v>2198.8517651853554</v>
      </c>
      <c r="BS71" s="14">
        <f t="shared" si="103"/>
        <v>2245.2231019587948</v>
      </c>
      <c r="BT71" s="14">
        <f t="shared" si="103"/>
        <v>2291.7692367962172</v>
      </c>
      <c r="BU71" s="14">
        <f t="shared" si="103"/>
        <v>2338.4914924964291</v>
      </c>
      <c r="BV71" s="14">
        <f t="shared" si="103"/>
        <v>2385.3912069308544</v>
      </c>
      <c r="BW71" s="14">
        <f t="shared" si="103"/>
        <v>2432.4697332733995</v>
      </c>
      <c r="BX71" s="14">
        <f t="shared" si="103"/>
        <v>2479.7284402347163</v>
      </c>
      <c r="BY71" s="14">
        <f t="shared" si="103"/>
        <v>2527.1687123009688</v>
      </c>
      <c r="BZ71" s="14">
        <f t="shared" si="103"/>
        <v>2574.7919499772015</v>
      </c>
      <c r="CA71" s="14">
        <f t="shared" si="103"/>
        <v>2622.5995700354206</v>
      </c>
      <c r="CB71" s="14">
        <f t="shared" si="103"/>
        <v>2670.593005767495</v>
      </c>
      <c r="CC71" s="14">
        <f t="shared" si="103"/>
        <v>2718.7737072429927</v>
      </c>
      <c r="CD71" s="14">
        <f t="shared" si="103"/>
        <v>2767.1431415720658</v>
      </c>
      <c r="CE71" s="14">
        <f t="shared" si="103"/>
        <v>2815.7027931735051</v>
      </c>
      <c r="CF71" s="14">
        <f t="shared" ref="CF71:EQ71" si="104">CF70*3600/1000</f>
        <v>2864.4541640480866</v>
      </c>
      <c r="CG71" s="14">
        <f t="shared" si="104"/>
        <v>2913.3987740573357</v>
      </c>
      <c r="CH71" s="14">
        <f t="shared" si="104"/>
        <v>2962.5381612078363</v>
      </c>
      <c r="CI71" s="14">
        <f t="shared" si="104"/>
        <v>3011.873881941222</v>
      </c>
      <c r="CJ71" s="14">
        <f t="shared" si="104"/>
        <v>3061.4075114299826</v>
      </c>
      <c r="CK71" s="14">
        <f t="shared" si="104"/>
        <v>3111.1406438792274</v>
      </c>
      <c r="CL71" s="14">
        <f t="shared" si="104"/>
        <v>3161.0748928345497</v>
      </c>
      <c r="CM71" s="14">
        <f t="shared" si="104"/>
        <v>3211.2118914961438</v>
      </c>
      <c r="CN71" s="14">
        <f t="shared" si="104"/>
        <v>3261.5532930393215</v>
      </c>
      <c r="CO71" s="14">
        <f t="shared" si="104"/>
        <v>3312.1007709415912</v>
      </c>
      <c r="CP71" s="14">
        <f t="shared" si="104"/>
        <v>3362.8560193164603</v>
      </c>
      <c r="CQ71" s="14">
        <f t="shared" si="104"/>
        <v>3413.8207532541219</v>
      </c>
      <c r="CR71" s="14">
        <f t="shared" si="104"/>
        <v>3464.9967091692065</v>
      </c>
      <c r="CS71" s="14">
        <f t="shared" si="104"/>
        <v>3516.3856451557663</v>
      </c>
      <c r="CT71" s="14">
        <f t="shared" si="104"/>
        <v>3567.989341349677</v>
      </c>
      <c r="CU71" s="14">
        <f t="shared" si="104"/>
        <v>3619.8096002986495</v>
      </c>
      <c r="CV71" s="14">
        <f t="shared" si="104"/>
        <v>3671.8482473400281</v>
      </c>
      <c r="CW71" s="14">
        <f t="shared" si="104"/>
        <v>3724.1071309865947</v>
      </c>
      <c r="CX71" s="14">
        <f t="shared" si="104"/>
        <v>3776.5881233205632</v>
      </c>
      <c r="CY71" s="14">
        <f t="shared" si="104"/>
        <v>3829.2931203959861</v>
      </c>
      <c r="CZ71" s="14">
        <f t="shared" si="104"/>
        <v>3882.2240426497847</v>
      </c>
      <c r="DA71" s="14">
        <f t="shared" si="104"/>
        <v>3935.3828353216281</v>
      </c>
      <c r="DB71" s="14">
        <f t="shared" si="104"/>
        <v>3988.7714688828887</v>
      </c>
      <c r="DC71" s="14">
        <f t="shared" si="104"/>
        <v>4042.3919394749087</v>
      </c>
      <c r="DD71" s="14">
        <f t="shared" si="104"/>
        <v>4096.2462693568295</v>
      </c>
      <c r="DE71" s="14">
        <f t="shared" si="104"/>
        <v>4150.3365073632212</v>
      </c>
      <c r="DF71" s="14">
        <f t="shared" si="104"/>
        <v>4204.6647293717933</v>
      </c>
      <c r="DG71" s="14">
        <f t="shared" si="104"/>
        <v>4259.23303878142</v>
      </c>
      <c r="DH71" s="14">
        <f t="shared" si="104"/>
        <v>4314.0435670007973</v>
      </c>
      <c r="DI71" s="14">
        <f t="shared" si="104"/>
        <v>4369.0984739479718</v>
      </c>
      <c r="DJ71" s="14">
        <f t="shared" si="104"/>
        <v>4424.399948561073</v>
      </c>
      <c r="DK71" s="14">
        <f t="shared" si="104"/>
        <v>4479.9502093205247</v>
      </c>
      <c r="DL71" s="14">
        <f t="shared" si="104"/>
        <v>4535.7515047830593</v>
      </c>
      <c r="DM71" s="14">
        <f t="shared" si="104"/>
        <v>4591.8061141278486</v>
      </c>
      <c r="DN71" s="14">
        <f t="shared" si="104"/>
        <v>4648.116347715094</v>
      </c>
      <c r="DO71" s="14">
        <f t="shared" si="104"/>
        <v>4704.6845476574053</v>
      </c>
      <c r="DP71" s="14">
        <f t="shared" si="104"/>
        <v>4761.5130884043328</v>
      </c>
      <c r="DQ71" s="14">
        <f t="shared" si="104"/>
        <v>4818.604377340409</v>
      </c>
      <c r="DR71" s="14">
        <f t="shared" si="104"/>
        <v>4875.9608553970784</v>
      </c>
      <c r="DS71" s="14">
        <f t="shared" si="104"/>
        <v>4933.5849976789113</v>
      </c>
      <c r="DT71" s="14">
        <f t="shared" si="104"/>
        <v>4991.4793141044947</v>
      </c>
      <c r="DU71" s="14">
        <f t="shared" si="104"/>
        <v>5049.6463500624131</v>
      </c>
      <c r="DV71" s="14">
        <f t="shared" si="104"/>
        <v>5108.0886870827644</v>
      </c>
      <c r="DW71" s="14">
        <f t="shared" si="104"/>
        <v>5166.8089435246347</v>
      </c>
      <c r="DX71" s="14">
        <f t="shared" si="104"/>
        <v>5225.8097752799931</v>
      </c>
      <c r="DY71" s="14">
        <f t="shared" si="104"/>
        <v>5285.0938764944958</v>
      </c>
      <c r="DZ71" s="14">
        <f t="shared" si="104"/>
        <v>5344.6639803056705</v>
      </c>
      <c r="EA71" s="14">
        <f t="shared" si="104"/>
        <v>5404.5228595989911</v>
      </c>
      <c r="EB71" s="14">
        <f t="shared" si="104"/>
        <v>5464.6733277823687</v>
      </c>
      <c r="EC71" s="14">
        <f t="shared" si="104"/>
        <v>5525.1182395796022</v>
      </c>
      <c r="ED71" s="14">
        <f t="shared" si="104"/>
        <v>5585.8604918433448</v>
      </c>
      <c r="EE71" s="14">
        <f t="shared" si="104"/>
        <v>5646.903024388158</v>
      </c>
      <c r="EF71" s="14">
        <f t="shared" si="104"/>
        <v>5708.2488208442646</v>
      </c>
      <c r="EG71" s="14">
        <f t="shared" si="104"/>
        <v>5769.9009095326173</v>
      </c>
      <c r="EH71" s="14">
        <f t="shared" si="104"/>
        <v>5831.8623643619158</v>
      </c>
      <c r="EI71" s="14">
        <f t="shared" si="104"/>
        <v>5894.1363057482477</v>
      </c>
      <c r="EJ71" s="14">
        <f t="shared" si="104"/>
        <v>5956.7259015580366</v>
      </c>
      <c r="EK71" s="14">
        <f t="shared" si="104"/>
        <v>6019.6343680750106</v>
      </c>
      <c r="EL71" s="14">
        <f t="shared" si="104"/>
        <v>6082.8649709919227</v>
      </c>
      <c r="EM71" s="14">
        <f t="shared" si="104"/>
        <v>6146.4210264278045</v>
      </c>
      <c r="EN71" s="14">
        <f t="shared" si="104"/>
        <v>6210.3059019715229</v>
      </c>
      <c r="EO71" s="14">
        <f t="shared" si="104"/>
        <v>6274.5230177524809</v>
      </c>
      <c r="EP71" s="14">
        <f t="shared" si="104"/>
        <v>6339.075847539304</v>
      </c>
      <c r="EQ71" s="14">
        <f t="shared" si="104"/>
        <v>6403.9679198673903</v>
      </c>
      <c r="ER71" s="14">
        <f t="shared" ref="ER71:HC71" si="105">ER70*3600/1000</f>
        <v>6469.202819196249</v>
      </c>
      <c r="ES71" s="14">
        <f t="shared" si="105"/>
        <v>6534.7841870975817</v>
      </c>
      <c r="ET71" s="14">
        <f t="shared" si="105"/>
        <v>6600.7157234750621</v>
      </c>
      <c r="EU71" s="14">
        <f t="shared" si="105"/>
        <v>6667.0011878168725</v>
      </c>
      <c r="EV71" s="14">
        <f t="shared" si="105"/>
        <v>6733.6444004820341</v>
      </c>
      <c r="EW71" s="14">
        <f t="shared" si="105"/>
        <v>6800.6492440216371</v>
      </c>
      <c r="EX71" s="14">
        <f t="shared" si="105"/>
        <v>6868.0196645361166</v>
      </c>
      <c r="EY71" s="14">
        <f t="shared" si="105"/>
        <v>6935.7596730697542</v>
      </c>
      <c r="EZ71" s="14">
        <f t="shared" si="105"/>
        <v>7003.8733470436446</v>
      </c>
      <c r="FA71" s="14">
        <f t="shared" si="105"/>
        <v>7072.3648317284042</v>
      </c>
      <c r="FB71" s="14">
        <f t="shared" si="105"/>
        <v>7141.2383417579467</v>
      </c>
      <c r="FC71" s="14">
        <f t="shared" si="105"/>
        <v>7210.4981626857161</v>
      </c>
      <c r="FD71" s="14">
        <f t="shared" si="105"/>
        <v>7280.1486525848131</v>
      </c>
      <c r="FE71" s="14">
        <f t="shared" si="105"/>
        <v>7350.1942436934978</v>
      </c>
      <c r="FF71" s="14">
        <f t="shared" si="105"/>
        <v>7420.6394441076391</v>
      </c>
      <c r="FG71" s="14">
        <f t="shared" si="105"/>
        <v>7491.4888395217104</v>
      </c>
      <c r="FH71" s="14">
        <f t="shared" si="105"/>
        <v>7562.7470950200341</v>
      </c>
      <c r="FI71" s="14">
        <f t="shared" si="105"/>
        <v>7634.4189569199852</v>
      </c>
      <c r="FJ71" s="14">
        <f t="shared" si="105"/>
        <v>7706.5092546690294</v>
      </c>
      <c r="FK71" s="14">
        <f t="shared" si="105"/>
        <v>7779.0229027974419</v>
      </c>
      <c r="FL71" s="14">
        <f t="shared" si="105"/>
        <v>7851.9649029287139</v>
      </c>
      <c r="FM71" s="14">
        <f t="shared" si="105"/>
        <v>7925.3403458496823</v>
      </c>
      <c r="FN71" s="14">
        <f t="shared" si="105"/>
        <v>7999.1544136425418</v>
      </c>
      <c r="FO71" s="14">
        <f t="shared" si="105"/>
        <v>8073.4123818809558</v>
      </c>
      <c r="FP71" s="14">
        <f t="shared" si="105"/>
        <v>8148.1196218926088</v>
      </c>
      <c r="FQ71" s="14">
        <f t="shared" si="105"/>
        <v>8223.281603090616</v>
      </c>
      <c r="FR71" s="14">
        <f t="shared" si="105"/>
        <v>8298.9038953763247</v>
      </c>
      <c r="FS71" s="14">
        <f t="shared" si="105"/>
        <v>8374.9921716161425</v>
      </c>
      <c r="FT71" s="14">
        <f t="shared" si="105"/>
        <v>8451.5522101951501</v>
      </c>
      <c r="FU71" s="14">
        <f t="shared" si="105"/>
        <v>8528.5898976503795</v>
      </c>
      <c r="FV71" s="14">
        <f t="shared" si="105"/>
        <v>8606.1112313867488</v>
      </c>
      <c r="FW71" s="14">
        <f t="shared" si="105"/>
        <v>8684.1223224787791</v>
      </c>
      <c r="FX71" s="14">
        <f t="shared" si="105"/>
        <v>8762.6293985613847</v>
      </c>
      <c r="FY71" s="14">
        <f t="shared" si="105"/>
        <v>8841.6388068131564</v>
      </c>
      <c r="FZ71" s="14">
        <f t="shared" si="105"/>
        <v>8921.1570170356899</v>
      </c>
      <c r="GA71" s="14">
        <f t="shared" si="105"/>
        <v>9001.1906248326995</v>
      </c>
      <c r="GB71" s="14">
        <f t="shared" si="105"/>
        <v>9081.7463548928627</v>
      </c>
      <c r="GC71" s="14">
        <f t="shared" si="105"/>
        <v>9162.8310643804234</v>
      </c>
      <c r="GD71" s="14">
        <f t="shared" si="105"/>
        <v>9244.4517464378605</v>
      </c>
      <c r="GE71" s="14">
        <f t="shared" si="105"/>
        <v>9326.6155338050885</v>
      </c>
      <c r="GF71" s="14">
        <f t="shared" si="105"/>
        <v>9409.3297025598949</v>
      </c>
      <c r="GG71" s="14">
        <f t="shared" si="105"/>
        <v>9492.6016759844788</v>
      </c>
      <c r="GH71" s="14">
        <f t="shared" si="105"/>
        <v>9576.4390285632526</v>
      </c>
      <c r="GI71" s="14">
        <f t="shared" si="105"/>
        <v>9660.8494901172962</v>
      </c>
      <c r="GJ71" s="14">
        <f t="shared" si="105"/>
        <v>9745.8409500810976</v>
      </c>
      <c r="GK71" s="14">
        <f t="shared" si="105"/>
        <v>9831.4214619274935</v>
      </c>
      <c r="GL71" s="14">
        <f t="shared" si="105"/>
        <v>9917.5992477470209</v>
      </c>
      <c r="GM71" s="14">
        <f t="shared" si="105"/>
        <v>10004.38270298819</v>
      </c>
      <c r="GN71" s="14">
        <f t="shared" si="105"/>
        <v>10091.780401365522</v>
      </c>
      <c r="GO71" s="14">
        <f t="shared" si="105"/>
        <v>10179.801099942497</v>
      </c>
      <c r="GP71" s="14">
        <f t="shared" si="105"/>
        <v>10268.453744396988</v>
      </c>
      <c r="GQ71" s="14">
        <f t="shared" si="105"/>
        <v>10357.747474477072</v>
      </c>
      <c r="GR71" s="14">
        <f t="shared" si="105"/>
        <v>10447.691629655532</v>
      </c>
      <c r="GS71" s="14">
        <f t="shared" si="105"/>
        <v>10538.295754991839</v>
      </c>
      <c r="GT71" s="14">
        <f t="shared" si="105"/>
        <v>10629.569607210746</v>
      </c>
      <c r="GU71" s="14">
        <f t="shared" si="105"/>
        <v>10721.523161007255</v>
      </c>
      <c r="GV71" s="14">
        <f t="shared" si="105"/>
        <v>10814.166615588078</v>
      </c>
      <c r="GW71" s="14">
        <f t="shared" si="105"/>
        <v>10907.510401460351</v>
      </c>
      <c r="GX71" s="14">
        <f t="shared" si="105"/>
        <v>11001.565187478916</v>
      </c>
      <c r="GY71" s="14">
        <f t="shared" si="105"/>
        <v>11096.341888164023</v>
      </c>
      <c r="GZ71" s="14">
        <f t="shared" si="105"/>
        <v>11191.851671302078</v>
      </c>
      <c r="HA71" s="14">
        <f t="shared" si="105"/>
        <v>11288.1059658426</v>
      </c>
      <c r="HB71" s="14">
        <f t="shared" si="105"/>
        <v>11385.116470105411</v>
      </c>
      <c r="HC71" s="14">
        <f t="shared" si="105"/>
        <v>11482.895160312763</v>
      </c>
      <c r="HD71" s="14">
        <f t="shared" ref="HD71:IR71" si="106">HD70*3600/1000</f>
        <v>11581.454299461964</v>
      </c>
      <c r="HE71" s="14">
        <f t="shared" si="106"/>
        <v>11680.806446554974</v>
      </c>
      <c r="HF71" s="14">
        <f t="shared" si="106"/>
        <v>11780.964466202284</v>
      </c>
      <c r="HG71" s="14">
        <f t="shared" si="106"/>
        <v>11881.941538619525</v>
      </c>
      <c r="HH71" s="14">
        <f t="shared" si="106"/>
        <v>11983.751170036145</v>
      </c>
      <c r="HI71" s="14">
        <f t="shared" si="106"/>
        <v>12086.407203536777</v>
      </c>
      <c r="HJ71" s="14">
        <f t="shared" si="106"/>
        <v>12189.923830357036</v>
      </c>
      <c r="HK71" s="14">
        <f t="shared" si="106"/>
        <v>12294.315601656783</v>
      </c>
      <c r="HL71" s="14">
        <f t="shared" si="106"/>
        <v>12399.597440795322</v>
      </c>
      <c r="HM71" s="14">
        <f t="shared" si="106"/>
        <v>12505.784656134369</v>
      </c>
      <c r="HN71" s="14">
        <f t="shared" si="106"/>
        <v>12612.892954396328</v>
      </c>
      <c r="HO71" s="14">
        <f t="shared" si="106"/>
        <v>12720.93845460698</v>
      </c>
      <c r="HP71" s="14">
        <f t="shared" si="106"/>
        <v>12829.937702653539</v>
      </c>
      <c r="HQ71" s="14">
        <f t="shared" si="106"/>
        <v>12939.907686490991</v>
      </c>
      <c r="HR71" s="14">
        <f t="shared" si="106"/>
        <v>13050.865852031646</v>
      </c>
      <c r="HS71" s="14">
        <f t="shared" si="106"/>
        <v>13162.830119755057</v>
      </c>
      <c r="HT71" s="14">
        <f t="shared" si="106"/>
        <v>13275.818902077899</v>
      </c>
      <c r="HU71" s="14">
        <f t="shared" si="106"/>
        <v>13389.85112152586</v>
      </c>
      <c r="HV71" s="14">
        <f t="shared" si="106"/>
        <v>13504.946229752466</v>
      </c>
      <c r="HW71" s="14">
        <f t="shared" si="106"/>
        <v>13621.124227452576</v>
      </c>
      <c r="HX71" s="14">
        <f t="shared" si="106"/>
        <v>13738.405685221602</v>
      </c>
      <c r="HY71" s="14">
        <f t="shared" si="106"/>
        <v>13856.811765414805</v>
      </c>
      <c r="HZ71" s="14">
        <f t="shared" si="106"/>
        <v>13976.364245064822</v>
      </c>
      <c r="IA71" s="14">
        <f t="shared" si="106"/>
        <v>14097.085539919444</v>
      </c>
      <c r="IB71" s="14">
        <f t="shared" si="106"/>
        <v>14218.998729666038</v>
      </c>
      <c r="IC71" s="14">
        <f t="shared" si="106"/>
        <v>14342.127584413611</v>
      </c>
      <c r="ID71" s="14">
        <f t="shared" si="106"/>
        <v>14466.496592508514</v>
      </c>
      <c r="IE71" s="14">
        <f t="shared" si="106"/>
        <v>14592.130989765175</v>
      </c>
      <c r="IF71" s="14">
        <f t="shared" si="106"/>
        <v>14719.056790199184</v>
      </c>
      <c r="IG71" s="14">
        <f t="shared" si="106"/>
        <v>14847.300818356282</v>
      </c>
      <c r="IH71" s="14">
        <f t="shared" si="106"/>
        <v>14976.890743337819</v>
      </c>
      <c r="II71" s="14">
        <f t="shared" si="106"/>
        <v>15107.855114630589</v>
      </c>
      <c r="IJ71" s="14">
        <f t="shared" si="106"/>
        <v>15240.223399857099</v>
      </c>
      <c r="IK71" s="14">
        <f t="shared" si="106"/>
        <v>15374.026024571151</v>
      </c>
      <c r="IL71" s="14">
        <f t="shared" si="106"/>
        <v>15509.294414233182</v>
      </c>
      <c r="IM71" s="14">
        <f t="shared" si="106"/>
        <v>15646.061038510168</v>
      </c>
      <c r="IN71" s="14">
        <f t="shared" si="106"/>
        <v>15784.359458056359</v>
      </c>
      <c r="IO71" s="14">
        <f t="shared" si="106"/>
        <v>15924.224373943429</v>
      </c>
      <c r="IP71" s="14">
        <f t="shared" si="106"/>
        <v>16065.691679922105</v>
      </c>
      <c r="IQ71" s="14">
        <f t="shared" si="106"/>
        <v>16065.691679922105</v>
      </c>
      <c r="IR71" s="14">
        <f t="shared" si="106"/>
        <v>16065.691679922105</v>
      </c>
      <c r="IS71" s="14"/>
      <c r="IT71" s="14"/>
      <c r="IU71" s="14"/>
    </row>
    <row r="72" spans="3:255" hidden="1" x14ac:dyDescent="0.25">
      <c r="D72" s="2"/>
      <c r="E72" s="2"/>
      <c r="F72" s="2"/>
      <c r="G72" s="2"/>
      <c r="H72" s="2"/>
      <c r="I72" s="2"/>
      <c r="J72" s="2"/>
      <c r="K72" s="2"/>
    </row>
    <row r="73" spans="3:255" hidden="1" x14ac:dyDescent="0.25">
      <c r="P73" s="13" t="s">
        <v>12</v>
      </c>
      <c r="Q73" s="2"/>
      <c r="R73" s="2"/>
      <c r="S73" s="2"/>
      <c r="T73" s="2"/>
      <c r="U73" s="2"/>
      <c r="V73" s="2"/>
      <c r="W73" s="2"/>
      <c r="X73" s="2"/>
    </row>
    <row r="74" spans="3:255" hidden="1" x14ac:dyDescent="0.25">
      <c r="P74" s="11" t="s">
        <v>4</v>
      </c>
      <c r="Q74" s="2"/>
      <c r="R74" s="2"/>
      <c r="S74" s="14">
        <v>1</v>
      </c>
      <c r="T74" s="14">
        <v>2</v>
      </c>
      <c r="U74" s="14">
        <v>3</v>
      </c>
      <c r="V74" s="14">
        <v>4</v>
      </c>
      <c r="W74" s="14">
        <v>5</v>
      </c>
      <c r="X74" s="14">
        <v>6</v>
      </c>
      <c r="Y74" s="14">
        <v>7</v>
      </c>
      <c r="Z74" s="14">
        <v>8</v>
      </c>
      <c r="AA74" s="14">
        <v>9</v>
      </c>
      <c r="AB74" s="14">
        <v>10</v>
      </c>
      <c r="AC74" s="14">
        <v>11</v>
      </c>
      <c r="AD74" s="14">
        <v>12</v>
      </c>
      <c r="AE74" s="14">
        <v>13</v>
      </c>
      <c r="AF74" s="14">
        <v>14</v>
      </c>
      <c r="AG74" s="14">
        <v>15</v>
      </c>
      <c r="AH74" s="14">
        <v>16</v>
      </c>
      <c r="AI74" s="14">
        <v>17</v>
      </c>
      <c r="AJ74" s="14">
        <v>18</v>
      </c>
      <c r="AK74" s="14">
        <v>19</v>
      </c>
      <c r="AL74" s="14">
        <v>20</v>
      </c>
      <c r="AM74" s="14">
        <v>21</v>
      </c>
      <c r="AN74" s="14">
        <v>22</v>
      </c>
      <c r="AO74" s="14">
        <v>23</v>
      </c>
      <c r="AP74" s="14">
        <v>24</v>
      </c>
      <c r="AQ74" s="14">
        <v>25</v>
      </c>
      <c r="AR74" s="14">
        <v>26</v>
      </c>
      <c r="AS74" s="14">
        <v>27</v>
      </c>
      <c r="AT74" s="14">
        <v>28</v>
      </c>
      <c r="AU74" s="14">
        <v>29</v>
      </c>
      <c r="AV74" s="14">
        <v>30</v>
      </c>
      <c r="AW74" s="14">
        <v>31</v>
      </c>
      <c r="AX74" s="14">
        <v>32</v>
      </c>
      <c r="AY74" s="14">
        <v>33</v>
      </c>
      <c r="AZ74" s="14">
        <v>34</v>
      </c>
      <c r="BA74" s="14">
        <v>35</v>
      </c>
      <c r="BB74" s="14">
        <v>36</v>
      </c>
      <c r="BC74" s="14">
        <v>37</v>
      </c>
      <c r="BD74" s="14">
        <v>38</v>
      </c>
      <c r="BE74" s="14">
        <v>39</v>
      </c>
      <c r="BF74" s="14">
        <v>40</v>
      </c>
      <c r="BG74" s="14">
        <v>41</v>
      </c>
      <c r="BH74" s="14">
        <v>42</v>
      </c>
      <c r="BI74" s="14">
        <v>43</v>
      </c>
      <c r="BJ74" s="14">
        <v>44</v>
      </c>
      <c r="BK74" s="14">
        <v>45</v>
      </c>
      <c r="BL74" s="14">
        <v>46</v>
      </c>
      <c r="BM74" s="14">
        <v>47</v>
      </c>
      <c r="BN74" s="14">
        <v>48</v>
      </c>
      <c r="BO74" s="14">
        <v>49</v>
      </c>
      <c r="BP74" s="14">
        <v>50</v>
      </c>
      <c r="BQ74" s="14">
        <v>51</v>
      </c>
      <c r="BR74" s="14">
        <v>52</v>
      </c>
      <c r="BS74" s="14">
        <v>53</v>
      </c>
      <c r="BT74" s="14">
        <v>54</v>
      </c>
      <c r="BU74" s="14">
        <v>55</v>
      </c>
      <c r="BV74" s="14">
        <v>56</v>
      </c>
      <c r="BW74" s="14">
        <v>57</v>
      </c>
      <c r="BX74" s="14">
        <v>58</v>
      </c>
      <c r="BY74" s="14">
        <v>59</v>
      </c>
      <c r="BZ74" s="14">
        <v>60</v>
      </c>
      <c r="CA74" s="14">
        <v>61</v>
      </c>
      <c r="CB74" s="14">
        <v>62</v>
      </c>
      <c r="CC74" s="14">
        <v>63</v>
      </c>
      <c r="CD74" s="14">
        <v>64</v>
      </c>
      <c r="CE74" s="14">
        <v>65</v>
      </c>
      <c r="CF74" s="14">
        <v>66</v>
      </c>
      <c r="CG74" s="14">
        <v>67</v>
      </c>
      <c r="CH74" s="14">
        <v>68</v>
      </c>
      <c r="CI74" s="14">
        <v>69</v>
      </c>
      <c r="CJ74" s="14">
        <v>70</v>
      </c>
      <c r="CK74" s="14">
        <v>71</v>
      </c>
      <c r="CL74" s="14">
        <v>72</v>
      </c>
      <c r="CM74" s="14">
        <v>73</v>
      </c>
      <c r="CN74" s="14">
        <v>74</v>
      </c>
      <c r="CO74" s="14">
        <v>75</v>
      </c>
      <c r="CP74" s="14">
        <v>76</v>
      </c>
      <c r="CQ74" s="14">
        <v>77</v>
      </c>
      <c r="CR74" s="14">
        <v>78</v>
      </c>
      <c r="CS74" s="14">
        <v>79</v>
      </c>
      <c r="CT74" s="14">
        <v>80</v>
      </c>
      <c r="CU74" s="14">
        <v>81</v>
      </c>
      <c r="CV74" s="14">
        <v>82</v>
      </c>
      <c r="CW74" s="14">
        <v>83</v>
      </c>
      <c r="CX74" s="14">
        <v>84</v>
      </c>
      <c r="CY74" s="14">
        <v>85</v>
      </c>
      <c r="CZ74" s="14">
        <v>86</v>
      </c>
      <c r="DA74" s="14">
        <v>87</v>
      </c>
      <c r="DB74" s="14">
        <v>88</v>
      </c>
      <c r="DC74" s="14">
        <v>89</v>
      </c>
      <c r="DD74" s="14">
        <v>90</v>
      </c>
      <c r="DE74" s="14">
        <v>91</v>
      </c>
      <c r="DF74" s="14">
        <v>92</v>
      </c>
      <c r="DG74" s="14">
        <v>93</v>
      </c>
      <c r="DH74" s="14">
        <v>94</v>
      </c>
      <c r="DI74" s="14">
        <v>95</v>
      </c>
      <c r="DJ74" s="14">
        <v>96</v>
      </c>
      <c r="DK74" s="14">
        <v>97</v>
      </c>
      <c r="DL74" s="14">
        <v>98</v>
      </c>
      <c r="DM74" s="14">
        <v>99</v>
      </c>
      <c r="DN74" s="14">
        <v>100</v>
      </c>
      <c r="DO74" s="14">
        <v>101</v>
      </c>
      <c r="DP74" s="14">
        <v>102</v>
      </c>
      <c r="DQ74" s="14">
        <v>103</v>
      </c>
      <c r="DR74" s="14">
        <v>104</v>
      </c>
      <c r="DS74" s="14">
        <v>105</v>
      </c>
      <c r="DT74" s="14">
        <v>106</v>
      </c>
      <c r="DU74" s="14">
        <v>107</v>
      </c>
      <c r="DV74" s="14">
        <v>108</v>
      </c>
      <c r="DW74" s="14">
        <v>109</v>
      </c>
      <c r="DX74" s="14">
        <v>110</v>
      </c>
      <c r="DY74" s="14">
        <v>111</v>
      </c>
      <c r="DZ74" s="14">
        <v>112</v>
      </c>
      <c r="EA74" s="14">
        <v>113</v>
      </c>
      <c r="EB74" s="14">
        <v>114</v>
      </c>
      <c r="EC74" s="14">
        <v>115</v>
      </c>
      <c r="ED74" s="14">
        <v>116</v>
      </c>
      <c r="EE74" s="14">
        <v>117</v>
      </c>
      <c r="EF74" s="14">
        <v>118</v>
      </c>
      <c r="EG74" s="14">
        <v>119</v>
      </c>
      <c r="EH74" s="14">
        <v>120</v>
      </c>
      <c r="EI74" s="14">
        <v>121</v>
      </c>
      <c r="EJ74" s="14">
        <v>122</v>
      </c>
      <c r="EK74" s="14">
        <v>123</v>
      </c>
      <c r="EL74" s="14">
        <v>124</v>
      </c>
      <c r="EM74" s="14">
        <v>125</v>
      </c>
      <c r="EN74" s="14">
        <v>126</v>
      </c>
      <c r="EO74" s="14">
        <v>127</v>
      </c>
      <c r="EP74" s="14">
        <v>128</v>
      </c>
      <c r="EQ74" s="14">
        <v>129</v>
      </c>
      <c r="ER74" s="14">
        <v>130</v>
      </c>
      <c r="ES74" s="14">
        <v>131</v>
      </c>
      <c r="ET74" s="14">
        <v>132</v>
      </c>
      <c r="EU74" s="14">
        <v>133</v>
      </c>
      <c r="EV74" s="14">
        <v>134</v>
      </c>
      <c r="EW74" s="14">
        <v>135</v>
      </c>
      <c r="EX74" s="14">
        <v>136</v>
      </c>
      <c r="EY74" s="14">
        <v>137</v>
      </c>
      <c r="EZ74" s="14">
        <v>138</v>
      </c>
      <c r="FA74" s="14">
        <v>139</v>
      </c>
      <c r="FB74" s="14">
        <v>140</v>
      </c>
      <c r="FC74" s="14">
        <v>141</v>
      </c>
      <c r="FD74" s="14">
        <v>142</v>
      </c>
      <c r="FE74" s="14">
        <v>143</v>
      </c>
      <c r="FF74" s="14">
        <v>144</v>
      </c>
      <c r="FG74" s="14">
        <v>145</v>
      </c>
      <c r="FH74" s="14">
        <v>146</v>
      </c>
      <c r="FI74" s="14">
        <v>147</v>
      </c>
      <c r="FJ74" s="14">
        <v>148</v>
      </c>
      <c r="FK74" s="14">
        <v>149</v>
      </c>
      <c r="FL74" s="14">
        <v>150</v>
      </c>
      <c r="FM74" s="14">
        <v>151</v>
      </c>
      <c r="FN74" s="14">
        <v>152</v>
      </c>
      <c r="FO74" s="14">
        <v>153</v>
      </c>
      <c r="FP74" s="14">
        <v>154</v>
      </c>
      <c r="FQ74" s="14">
        <v>155</v>
      </c>
      <c r="FR74" s="14">
        <v>156</v>
      </c>
      <c r="FS74" s="14">
        <v>157</v>
      </c>
      <c r="FT74" s="14">
        <v>158</v>
      </c>
      <c r="FU74" s="14">
        <v>159</v>
      </c>
      <c r="FV74" s="14">
        <v>160</v>
      </c>
      <c r="FW74" s="14">
        <v>161</v>
      </c>
      <c r="FX74" s="14">
        <v>162</v>
      </c>
      <c r="FY74" s="14">
        <v>163</v>
      </c>
      <c r="FZ74" s="14">
        <v>164</v>
      </c>
      <c r="GA74" s="14">
        <v>165</v>
      </c>
      <c r="GB74" s="14">
        <v>166</v>
      </c>
      <c r="GC74" s="14">
        <v>167</v>
      </c>
      <c r="GD74" s="14">
        <v>168</v>
      </c>
      <c r="GE74" s="14">
        <v>169</v>
      </c>
      <c r="GF74" s="14">
        <v>170</v>
      </c>
      <c r="GG74" s="14">
        <v>171</v>
      </c>
      <c r="GH74" s="14">
        <v>172</v>
      </c>
      <c r="GI74" s="14">
        <v>173</v>
      </c>
      <c r="GJ74" s="14">
        <v>174</v>
      </c>
      <c r="GK74" s="14">
        <v>175</v>
      </c>
      <c r="GL74" s="14">
        <v>176</v>
      </c>
      <c r="GM74" s="14">
        <v>177</v>
      </c>
      <c r="GN74" s="14">
        <v>178</v>
      </c>
      <c r="GO74" s="14">
        <v>179</v>
      </c>
      <c r="GP74" s="14">
        <v>180</v>
      </c>
      <c r="GQ74" s="14">
        <v>181</v>
      </c>
      <c r="GR74" s="14">
        <v>182</v>
      </c>
      <c r="GS74" s="14">
        <v>183</v>
      </c>
      <c r="GT74" s="14">
        <v>184</v>
      </c>
      <c r="GU74" s="14">
        <v>185</v>
      </c>
      <c r="GV74" s="14">
        <v>186</v>
      </c>
      <c r="GW74" s="14">
        <v>187</v>
      </c>
      <c r="GX74" s="14">
        <v>188</v>
      </c>
      <c r="GY74" s="14">
        <v>189</v>
      </c>
      <c r="GZ74" s="14">
        <v>190</v>
      </c>
      <c r="HA74" s="14">
        <v>191</v>
      </c>
      <c r="HB74" s="14">
        <v>192</v>
      </c>
      <c r="HC74" s="14">
        <v>193</v>
      </c>
      <c r="HD74" s="14">
        <v>194</v>
      </c>
      <c r="HE74" s="14">
        <v>195</v>
      </c>
      <c r="HF74" s="14">
        <v>196</v>
      </c>
      <c r="HG74" s="14">
        <v>197</v>
      </c>
      <c r="HH74" s="14">
        <v>198</v>
      </c>
      <c r="HI74" s="14">
        <v>199</v>
      </c>
      <c r="HJ74" s="14">
        <v>200</v>
      </c>
      <c r="HK74" s="14">
        <v>201</v>
      </c>
      <c r="HL74" s="14">
        <v>202</v>
      </c>
      <c r="HM74" s="14">
        <v>203</v>
      </c>
      <c r="HN74" s="14">
        <v>204</v>
      </c>
      <c r="HO74" s="14">
        <v>205</v>
      </c>
      <c r="HP74" s="14">
        <v>206</v>
      </c>
      <c r="HQ74" s="14">
        <v>207</v>
      </c>
      <c r="HR74" s="14">
        <v>208</v>
      </c>
      <c r="HS74" s="14">
        <v>209</v>
      </c>
      <c r="HT74" s="14">
        <v>210</v>
      </c>
      <c r="HU74" s="14">
        <v>211</v>
      </c>
      <c r="HV74" s="14">
        <v>212</v>
      </c>
      <c r="HW74" s="14">
        <v>213</v>
      </c>
      <c r="HX74" s="14">
        <v>214</v>
      </c>
      <c r="HY74" s="14">
        <v>215</v>
      </c>
      <c r="HZ74" s="14">
        <v>216</v>
      </c>
      <c r="IA74" s="14">
        <v>217</v>
      </c>
      <c r="IB74" s="14">
        <v>218</v>
      </c>
      <c r="IC74" s="14">
        <v>219</v>
      </c>
      <c r="ID74" s="14">
        <v>220</v>
      </c>
      <c r="IE74" s="14">
        <v>221</v>
      </c>
      <c r="IF74" s="14">
        <v>222</v>
      </c>
      <c r="IG74" s="14">
        <v>223</v>
      </c>
      <c r="IH74" s="14">
        <v>224</v>
      </c>
      <c r="II74" s="14">
        <v>225</v>
      </c>
      <c r="IJ74" s="14">
        <v>226</v>
      </c>
      <c r="IK74" s="14">
        <v>227</v>
      </c>
      <c r="IL74" s="14">
        <v>228</v>
      </c>
      <c r="IM74" s="14">
        <v>229</v>
      </c>
      <c r="IN74" s="14">
        <v>230</v>
      </c>
      <c r="IO74" s="14">
        <v>231</v>
      </c>
      <c r="IP74" s="14">
        <v>232</v>
      </c>
      <c r="IQ74" s="14">
        <v>233</v>
      </c>
      <c r="IR74" s="14">
        <v>234</v>
      </c>
      <c r="IS74" s="14"/>
      <c r="IT74" s="14"/>
      <c r="IU74" s="14"/>
    </row>
    <row r="75" spans="3:255" hidden="1" x14ac:dyDescent="0.25">
      <c r="P75" s="12" t="s">
        <v>0</v>
      </c>
      <c r="Q75" s="2"/>
      <c r="R75" s="2"/>
      <c r="S75" s="14">
        <f t="shared" ref="S75:CD75" si="107">$D$50*S74</f>
        <v>0.90517241379310343</v>
      </c>
      <c r="T75" s="14">
        <f t="shared" si="107"/>
        <v>1.8103448275862069</v>
      </c>
      <c r="U75" s="14">
        <f t="shared" si="107"/>
        <v>2.7155172413793105</v>
      </c>
      <c r="V75" s="14">
        <f t="shared" si="107"/>
        <v>3.6206896551724137</v>
      </c>
      <c r="W75" s="14">
        <f t="shared" si="107"/>
        <v>4.5258620689655169</v>
      </c>
      <c r="X75" s="14">
        <f t="shared" si="107"/>
        <v>5.431034482758621</v>
      </c>
      <c r="Y75" s="14">
        <f t="shared" si="107"/>
        <v>6.3362068965517242</v>
      </c>
      <c r="Z75" s="14">
        <f t="shared" si="107"/>
        <v>7.2413793103448274</v>
      </c>
      <c r="AA75" s="14">
        <f t="shared" si="107"/>
        <v>8.1465517241379306</v>
      </c>
      <c r="AB75" s="14">
        <f t="shared" si="107"/>
        <v>9.0517241379310338</v>
      </c>
      <c r="AC75" s="14">
        <f t="shared" si="107"/>
        <v>9.956896551724137</v>
      </c>
      <c r="AD75" s="14">
        <f t="shared" si="107"/>
        <v>10.862068965517242</v>
      </c>
      <c r="AE75" s="14">
        <f t="shared" si="107"/>
        <v>11.767241379310345</v>
      </c>
      <c r="AF75" s="14">
        <f t="shared" si="107"/>
        <v>12.672413793103448</v>
      </c>
      <c r="AG75" s="14">
        <f t="shared" si="107"/>
        <v>13.577586206896552</v>
      </c>
      <c r="AH75" s="14">
        <f t="shared" si="107"/>
        <v>14.482758620689655</v>
      </c>
      <c r="AI75" s="14">
        <f t="shared" si="107"/>
        <v>15.387931034482758</v>
      </c>
      <c r="AJ75" s="14">
        <f t="shared" si="107"/>
        <v>16.293103448275861</v>
      </c>
      <c r="AK75" s="14">
        <f t="shared" si="107"/>
        <v>17.198275862068964</v>
      </c>
      <c r="AL75" s="14">
        <f t="shared" si="107"/>
        <v>18.103448275862068</v>
      </c>
      <c r="AM75" s="14">
        <f t="shared" si="107"/>
        <v>19.008620689655171</v>
      </c>
      <c r="AN75" s="14">
        <f t="shared" si="107"/>
        <v>19.913793103448274</v>
      </c>
      <c r="AO75" s="14">
        <f t="shared" si="107"/>
        <v>20.818965517241377</v>
      </c>
      <c r="AP75" s="14">
        <f t="shared" si="107"/>
        <v>21.724137931034484</v>
      </c>
      <c r="AQ75" s="14">
        <f t="shared" si="107"/>
        <v>22.629310344827587</v>
      </c>
      <c r="AR75" s="14">
        <f t="shared" si="107"/>
        <v>23.53448275862069</v>
      </c>
      <c r="AS75" s="14">
        <f t="shared" si="107"/>
        <v>24.439655172413794</v>
      </c>
      <c r="AT75" s="14">
        <f t="shared" si="107"/>
        <v>25.344827586206897</v>
      </c>
      <c r="AU75" s="14">
        <f t="shared" si="107"/>
        <v>26.25</v>
      </c>
      <c r="AV75" s="14">
        <f t="shared" si="107"/>
        <v>27.155172413793103</v>
      </c>
      <c r="AW75" s="14">
        <f t="shared" si="107"/>
        <v>28.060344827586206</v>
      </c>
      <c r="AX75" s="14">
        <f t="shared" si="107"/>
        <v>28.96551724137931</v>
      </c>
      <c r="AY75" s="14">
        <f t="shared" si="107"/>
        <v>29.870689655172413</v>
      </c>
      <c r="AZ75" s="14">
        <f t="shared" si="107"/>
        <v>30.775862068965516</v>
      </c>
      <c r="BA75" s="14">
        <f t="shared" si="107"/>
        <v>31.681034482758619</v>
      </c>
      <c r="BB75" s="14">
        <f t="shared" si="107"/>
        <v>32.586206896551722</v>
      </c>
      <c r="BC75" s="14">
        <f t="shared" si="107"/>
        <v>33.491379310344826</v>
      </c>
      <c r="BD75" s="14">
        <f t="shared" si="107"/>
        <v>34.396551724137929</v>
      </c>
      <c r="BE75" s="14">
        <f t="shared" si="107"/>
        <v>35.301724137931032</v>
      </c>
      <c r="BF75" s="14">
        <f t="shared" si="107"/>
        <v>36.206896551724135</v>
      </c>
      <c r="BG75" s="14">
        <f t="shared" si="107"/>
        <v>37.112068965517238</v>
      </c>
      <c r="BH75" s="14">
        <f t="shared" si="107"/>
        <v>38.017241379310342</v>
      </c>
      <c r="BI75" s="14">
        <f t="shared" si="107"/>
        <v>38.922413793103445</v>
      </c>
      <c r="BJ75" s="14">
        <f t="shared" si="107"/>
        <v>39.827586206896548</v>
      </c>
      <c r="BK75" s="14">
        <f t="shared" si="107"/>
        <v>40.732758620689651</v>
      </c>
      <c r="BL75" s="14">
        <f t="shared" si="107"/>
        <v>41.637931034482754</v>
      </c>
      <c r="BM75" s="14">
        <f t="shared" si="107"/>
        <v>42.543103448275858</v>
      </c>
      <c r="BN75" s="14">
        <f t="shared" si="107"/>
        <v>43.448275862068968</v>
      </c>
      <c r="BO75" s="14">
        <f t="shared" si="107"/>
        <v>44.353448275862071</v>
      </c>
      <c r="BP75" s="14">
        <f t="shared" si="107"/>
        <v>45.258620689655174</v>
      </c>
      <c r="BQ75" s="14">
        <f t="shared" si="107"/>
        <v>46.163793103448278</v>
      </c>
      <c r="BR75" s="14">
        <f t="shared" si="107"/>
        <v>47.068965517241381</v>
      </c>
      <c r="BS75" s="14">
        <f t="shared" si="107"/>
        <v>47.974137931034484</v>
      </c>
      <c r="BT75" s="14">
        <f t="shared" si="107"/>
        <v>48.879310344827587</v>
      </c>
      <c r="BU75" s="14">
        <f t="shared" si="107"/>
        <v>49.78448275862069</v>
      </c>
      <c r="BV75" s="14">
        <f t="shared" si="107"/>
        <v>50.689655172413794</v>
      </c>
      <c r="BW75" s="14">
        <f t="shared" si="107"/>
        <v>51.594827586206897</v>
      </c>
      <c r="BX75" s="14">
        <f t="shared" si="107"/>
        <v>52.5</v>
      </c>
      <c r="BY75" s="14">
        <f t="shared" si="107"/>
        <v>53.405172413793103</v>
      </c>
      <c r="BZ75" s="14">
        <f t="shared" si="107"/>
        <v>54.310344827586206</v>
      </c>
      <c r="CA75" s="14">
        <f t="shared" si="107"/>
        <v>55.21551724137931</v>
      </c>
      <c r="CB75" s="14">
        <f t="shared" si="107"/>
        <v>56.120689655172413</v>
      </c>
      <c r="CC75" s="14">
        <f t="shared" si="107"/>
        <v>57.025862068965516</v>
      </c>
      <c r="CD75" s="14">
        <f t="shared" si="107"/>
        <v>57.931034482758619</v>
      </c>
      <c r="CE75" s="14">
        <f t="shared" ref="CE75:EP75" si="108">$D$50*CE74</f>
        <v>58.836206896551722</v>
      </c>
      <c r="CF75" s="14">
        <f t="shared" si="108"/>
        <v>59.741379310344826</v>
      </c>
      <c r="CG75" s="14">
        <f t="shared" si="108"/>
        <v>60.646551724137929</v>
      </c>
      <c r="CH75" s="14">
        <f t="shared" si="108"/>
        <v>61.551724137931032</v>
      </c>
      <c r="CI75" s="14">
        <f t="shared" si="108"/>
        <v>62.456896551724135</v>
      </c>
      <c r="CJ75" s="14">
        <f t="shared" si="108"/>
        <v>63.362068965517238</v>
      </c>
      <c r="CK75" s="14">
        <f t="shared" si="108"/>
        <v>64.267241379310349</v>
      </c>
      <c r="CL75" s="14">
        <f t="shared" si="108"/>
        <v>65.172413793103445</v>
      </c>
      <c r="CM75" s="14">
        <f t="shared" si="108"/>
        <v>66.077586206896555</v>
      </c>
      <c r="CN75" s="14">
        <f t="shared" si="108"/>
        <v>66.982758620689651</v>
      </c>
      <c r="CO75" s="14">
        <f t="shared" si="108"/>
        <v>67.887931034482762</v>
      </c>
      <c r="CP75" s="14">
        <f t="shared" si="108"/>
        <v>68.793103448275858</v>
      </c>
      <c r="CQ75" s="14">
        <f t="shared" si="108"/>
        <v>69.698275862068968</v>
      </c>
      <c r="CR75" s="14">
        <f t="shared" si="108"/>
        <v>70.603448275862064</v>
      </c>
      <c r="CS75" s="14">
        <f t="shared" si="108"/>
        <v>71.508620689655174</v>
      </c>
      <c r="CT75" s="14">
        <f t="shared" si="108"/>
        <v>72.41379310344827</v>
      </c>
      <c r="CU75" s="14">
        <f t="shared" si="108"/>
        <v>73.318965517241381</v>
      </c>
      <c r="CV75" s="14">
        <f t="shared" si="108"/>
        <v>74.224137931034477</v>
      </c>
      <c r="CW75" s="14">
        <f t="shared" si="108"/>
        <v>75.129310344827587</v>
      </c>
      <c r="CX75" s="14">
        <f t="shared" si="108"/>
        <v>76.034482758620683</v>
      </c>
      <c r="CY75" s="14">
        <f t="shared" si="108"/>
        <v>76.939655172413794</v>
      </c>
      <c r="CZ75" s="14">
        <f t="shared" si="108"/>
        <v>77.84482758620689</v>
      </c>
      <c r="DA75" s="14">
        <f t="shared" si="108"/>
        <v>78.75</v>
      </c>
      <c r="DB75" s="14">
        <f t="shared" si="108"/>
        <v>79.655172413793096</v>
      </c>
      <c r="DC75" s="14">
        <f t="shared" si="108"/>
        <v>80.560344827586206</v>
      </c>
      <c r="DD75" s="14">
        <f t="shared" si="108"/>
        <v>81.465517241379303</v>
      </c>
      <c r="DE75" s="14">
        <f t="shared" si="108"/>
        <v>82.370689655172413</v>
      </c>
      <c r="DF75" s="14">
        <f t="shared" si="108"/>
        <v>83.275862068965509</v>
      </c>
      <c r="DG75" s="14">
        <f t="shared" si="108"/>
        <v>84.181034482758619</v>
      </c>
      <c r="DH75" s="14">
        <f t="shared" si="108"/>
        <v>85.086206896551715</v>
      </c>
      <c r="DI75" s="14">
        <f t="shared" si="108"/>
        <v>85.991379310344826</v>
      </c>
      <c r="DJ75" s="14">
        <f t="shared" si="108"/>
        <v>86.896551724137936</v>
      </c>
      <c r="DK75" s="14">
        <f t="shared" si="108"/>
        <v>87.801724137931032</v>
      </c>
      <c r="DL75" s="14">
        <f t="shared" si="108"/>
        <v>88.706896551724142</v>
      </c>
      <c r="DM75" s="14">
        <f t="shared" si="108"/>
        <v>89.612068965517238</v>
      </c>
      <c r="DN75" s="14">
        <f t="shared" si="108"/>
        <v>90.517241379310349</v>
      </c>
      <c r="DO75" s="14">
        <f t="shared" si="108"/>
        <v>91.422413793103445</v>
      </c>
      <c r="DP75" s="14">
        <f t="shared" si="108"/>
        <v>92.327586206896555</v>
      </c>
      <c r="DQ75" s="14">
        <f t="shared" si="108"/>
        <v>93.232758620689651</v>
      </c>
      <c r="DR75" s="14">
        <f t="shared" si="108"/>
        <v>94.137931034482762</v>
      </c>
      <c r="DS75" s="14">
        <f t="shared" si="108"/>
        <v>95.043103448275858</v>
      </c>
      <c r="DT75" s="14">
        <f t="shared" si="108"/>
        <v>95.948275862068968</v>
      </c>
      <c r="DU75" s="14">
        <f t="shared" si="108"/>
        <v>96.853448275862064</v>
      </c>
      <c r="DV75" s="14">
        <f t="shared" si="108"/>
        <v>97.758620689655174</v>
      </c>
      <c r="DW75" s="14">
        <f t="shared" si="108"/>
        <v>98.66379310344827</v>
      </c>
      <c r="DX75" s="14">
        <f t="shared" si="108"/>
        <v>99.568965517241381</v>
      </c>
      <c r="DY75" s="14">
        <f t="shared" si="108"/>
        <v>100.47413793103448</v>
      </c>
      <c r="DZ75" s="14">
        <f t="shared" si="108"/>
        <v>101.37931034482759</v>
      </c>
      <c r="EA75" s="14">
        <f t="shared" si="108"/>
        <v>102.28448275862068</v>
      </c>
      <c r="EB75" s="14">
        <f t="shared" si="108"/>
        <v>103.18965517241379</v>
      </c>
      <c r="EC75" s="14">
        <f t="shared" si="108"/>
        <v>104.09482758620689</v>
      </c>
      <c r="ED75" s="14">
        <f t="shared" si="108"/>
        <v>105</v>
      </c>
      <c r="EE75" s="14">
        <f t="shared" si="108"/>
        <v>105.9051724137931</v>
      </c>
      <c r="EF75" s="14">
        <f t="shared" si="108"/>
        <v>106.81034482758621</v>
      </c>
      <c r="EG75" s="14">
        <f t="shared" si="108"/>
        <v>107.7155172413793</v>
      </c>
      <c r="EH75" s="14">
        <f t="shared" si="108"/>
        <v>108.62068965517241</v>
      </c>
      <c r="EI75" s="14">
        <f t="shared" si="108"/>
        <v>109.52586206896551</v>
      </c>
      <c r="EJ75" s="14">
        <f t="shared" si="108"/>
        <v>110.43103448275862</v>
      </c>
      <c r="EK75" s="14">
        <f t="shared" si="108"/>
        <v>111.33620689655172</v>
      </c>
      <c r="EL75" s="14">
        <f t="shared" si="108"/>
        <v>112.24137931034483</v>
      </c>
      <c r="EM75" s="14">
        <f t="shared" si="108"/>
        <v>113.14655172413792</v>
      </c>
      <c r="EN75" s="14">
        <f t="shared" si="108"/>
        <v>114.05172413793103</v>
      </c>
      <c r="EO75" s="14">
        <f t="shared" si="108"/>
        <v>114.95689655172413</v>
      </c>
      <c r="EP75" s="14">
        <f t="shared" si="108"/>
        <v>115.86206896551724</v>
      </c>
      <c r="EQ75" s="14">
        <f t="shared" ref="EQ75:HB75" si="109">$D$50*EQ74</f>
        <v>116.76724137931035</v>
      </c>
      <c r="ER75" s="14">
        <f t="shared" si="109"/>
        <v>117.67241379310344</v>
      </c>
      <c r="ES75" s="14">
        <f t="shared" si="109"/>
        <v>118.57758620689656</v>
      </c>
      <c r="ET75" s="14">
        <f t="shared" si="109"/>
        <v>119.48275862068965</v>
      </c>
      <c r="EU75" s="14">
        <f t="shared" si="109"/>
        <v>120.38793103448276</v>
      </c>
      <c r="EV75" s="14">
        <f t="shared" si="109"/>
        <v>121.29310344827586</v>
      </c>
      <c r="EW75" s="14">
        <f t="shared" si="109"/>
        <v>122.19827586206897</v>
      </c>
      <c r="EX75" s="14">
        <f t="shared" si="109"/>
        <v>123.10344827586206</v>
      </c>
      <c r="EY75" s="14">
        <f t="shared" si="109"/>
        <v>124.00862068965517</v>
      </c>
      <c r="EZ75" s="14">
        <f t="shared" si="109"/>
        <v>124.91379310344827</v>
      </c>
      <c r="FA75" s="14">
        <f t="shared" si="109"/>
        <v>125.81896551724138</v>
      </c>
      <c r="FB75" s="14">
        <f t="shared" si="109"/>
        <v>126.72413793103448</v>
      </c>
      <c r="FC75" s="14">
        <f t="shared" si="109"/>
        <v>127.62931034482759</v>
      </c>
      <c r="FD75" s="14">
        <f t="shared" si="109"/>
        <v>128.5344827586207</v>
      </c>
      <c r="FE75" s="14">
        <f t="shared" si="109"/>
        <v>129.43965517241378</v>
      </c>
      <c r="FF75" s="14">
        <f t="shared" si="109"/>
        <v>130.34482758620689</v>
      </c>
      <c r="FG75" s="14">
        <f t="shared" si="109"/>
        <v>131.25</v>
      </c>
      <c r="FH75" s="14">
        <f t="shared" si="109"/>
        <v>132.15517241379311</v>
      </c>
      <c r="FI75" s="14">
        <f t="shared" si="109"/>
        <v>133.06034482758619</v>
      </c>
      <c r="FJ75" s="14">
        <f t="shared" si="109"/>
        <v>133.9655172413793</v>
      </c>
      <c r="FK75" s="14">
        <f t="shared" si="109"/>
        <v>134.87068965517241</v>
      </c>
      <c r="FL75" s="14">
        <f t="shared" si="109"/>
        <v>135.77586206896552</v>
      </c>
      <c r="FM75" s="14">
        <f t="shared" si="109"/>
        <v>136.68103448275861</v>
      </c>
      <c r="FN75" s="14">
        <f t="shared" si="109"/>
        <v>137.58620689655172</v>
      </c>
      <c r="FO75" s="14">
        <f t="shared" si="109"/>
        <v>138.49137931034483</v>
      </c>
      <c r="FP75" s="14">
        <f t="shared" si="109"/>
        <v>139.39655172413794</v>
      </c>
      <c r="FQ75" s="14">
        <f t="shared" si="109"/>
        <v>140.30172413793102</v>
      </c>
      <c r="FR75" s="14">
        <f t="shared" si="109"/>
        <v>141.20689655172413</v>
      </c>
      <c r="FS75" s="14">
        <f t="shared" si="109"/>
        <v>142.11206896551724</v>
      </c>
      <c r="FT75" s="14">
        <f t="shared" si="109"/>
        <v>143.01724137931035</v>
      </c>
      <c r="FU75" s="14">
        <f t="shared" si="109"/>
        <v>143.92241379310343</v>
      </c>
      <c r="FV75" s="14">
        <f t="shared" si="109"/>
        <v>144.82758620689654</v>
      </c>
      <c r="FW75" s="14">
        <f t="shared" si="109"/>
        <v>145.73275862068965</v>
      </c>
      <c r="FX75" s="14">
        <f t="shared" si="109"/>
        <v>146.63793103448276</v>
      </c>
      <c r="FY75" s="14">
        <f t="shared" si="109"/>
        <v>147.54310344827587</v>
      </c>
      <c r="FZ75" s="14">
        <f t="shared" si="109"/>
        <v>148.44827586206895</v>
      </c>
      <c r="GA75" s="14">
        <f t="shared" si="109"/>
        <v>149.35344827586206</v>
      </c>
      <c r="GB75" s="14">
        <f t="shared" si="109"/>
        <v>150.25862068965517</v>
      </c>
      <c r="GC75" s="14">
        <f t="shared" si="109"/>
        <v>151.16379310344828</v>
      </c>
      <c r="GD75" s="14">
        <f t="shared" si="109"/>
        <v>152.06896551724137</v>
      </c>
      <c r="GE75" s="14">
        <f t="shared" si="109"/>
        <v>152.97413793103448</v>
      </c>
      <c r="GF75" s="14">
        <f t="shared" si="109"/>
        <v>153.87931034482759</v>
      </c>
      <c r="GG75" s="14">
        <f t="shared" si="109"/>
        <v>154.7844827586207</v>
      </c>
      <c r="GH75" s="14">
        <f t="shared" si="109"/>
        <v>155.68965517241378</v>
      </c>
      <c r="GI75" s="14">
        <f t="shared" si="109"/>
        <v>156.59482758620689</v>
      </c>
      <c r="GJ75" s="14">
        <f t="shared" si="109"/>
        <v>157.5</v>
      </c>
      <c r="GK75" s="14">
        <f t="shared" si="109"/>
        <v>158.40517241379311</v>
      </c>
      <c r="GL75" s="14">
        <f t="shared" si="109"/>
        <v>159.31034482758619</v>
      </c>
      <c r="GM75" s="14">
        <f t="shared" si="109"/>
        <v>160.2155172413793</v>
      </c>
      <c r="GN75" s="14">
        <f t="shared" si="109"/>
        <v>161.12068965517241</v>
      </c>
      <c r="GO75" s="14">
        <f t="shared" si="109"/>
        <v>162.02586206896552</v>
      </c>
      <c r="GP75" s="14">
        <f t="shared" si="109"/>
        <v>162.93103448275861</v>
      </c>
      <c r="GQ75" s="14">
        <f t="shared" si="109"/>
        <v>163.83620689655172</v>
      </c>
      <c r="GR75" s="14">
        <f t="shared" si="109"/>
        <v>164.74137931034483</v>
      </c>
      <c r="GS75" s="14">
        <f t="shared" si="109"/>
        <v>165.64655172413794</v>
      </c>
      <c r="GT75" s="14">
        <f t="shared" si="109"/>
        <v>166.55172413793102</v>
      </c>
      <c r="GU75" s="14">
        <f t="shared" si="109"/>
        <v>167.45689655172413</v>
      </c>
      <c r="GV75" s="14">
        <f t="shared" si="109"/>
        <v>168.36206896551724</v>
      </c>
      <c r="GW75" s="14">
        <f t="shared" si="109"/>
        <v>169.26724137931035</v>
      </c>
      <c r="GX75" s="14">
        <f t="shared" si="109"/>
        <v>170.17241379310343</v>
      </c>
      <c r="GY75" s="14">
        <f t="shared" si="109"/>
        <v>171.07758620689654</v>
      </c>
      <c r="GZ75" s="14">
        <f t="shared" si="109"/>
        <v>171.98275862068965</v>
      </c>
      <c r="HA75" s="14">
        <f t="shared" si="109"/>
        <v>172.88793103448276</v>
      </c>
      <c r="HB75" s="14">
        <f t="shared" si="109"/>
        <v>173.79310344827587</v>
      </c>
      <c r="HC75" s="14">
        <f t="shared" ref="HC75:IR75" si="110">$D$50*HC74</f>
        <v>174.69827586206895</v>
      </c>
      <c r="HD75" s="14">
        <f t="shared" si="110"/>
        <v>175.60344827586206</v>
      </c>
      <c r="HE75" s="14">
        <f t="shared" si="110"/>
        <v>176.50862068965517</v>
      </c>
      <c r="HF75" s="14">
        <f t="shared" si="110"/>
        <v>177.41379310344828</v>
      </c>
      <c r="HG75" s="14">
        <f t="shared" si="110"/>
        <v>178.31896551724137</v>
      </c>
      <c r="HH75" s="14">
        <f t="shared" si="110"/>
        <v>179.22413793103448</v>
      </c>
      <c r="HI75" s="14">
        <f t="shared" si="110"/>
        <v>180.12931034482759</v>
      </c>
      <c r="HJ75" s="14">
        <f t="shared" si="110"/>
        <v>181.0344827586207</v>
      </c>
      <c r="HK75" s="14">
        <f t="shared" si="110"/>
        <v>181.93965517241378</v>
      </c>
      <c r="HL75" s="14">
        <f t="shared" si="110"/>
        <v>182.84482758620689</v>
      </c>
      <c r="HM75" s="14">
        <f t="shared" si="110"/>
        <v>183.75</v>
      </c>
      <c r="HN75" s="14">
        <f t="shared" si="110"/>
        <v>184.65517241379311</v>
      </c>
      <c r="HO75" s="14">
        <f t="shared" si="110"/>
        <v>185.56034482758619</v>
      </c>
      <c r="HP75" s="14">
        <f t="shared" si="110"/>
        <v>186.4655172413793</v>
      </c>
      <c r="HQ75" s="14">
        <f t="shared" si="110"/>
        <v>187.37068965517241</v>
      </c>
      <c r="HR75" s="14">
        <f t="shared" si="110"/>
        <v>188.27586206896552</v>
      </c>
      <c r="HS75" s="14">
        <f t="shared" si="110"/>
        <v>189.18103448275861</v>
      </c>
      <c r="HT75" s="14">
        <f t="shared" si="110"/>
        <v>190.08620689655172</v>
      </c>
      <c r="HU75" s="14">
        <f t="shared" si="110"/>
        <v>190.99137931034483</v>
      </c>
      <c r="HV75" s="14">
        <f t="shared" si="110"/>
        <v>191.89655172413794</v>
      </c>
      <c r="HW75" s="14">
        <f t="shared" si="110"/>
        <v>192.80172413793102</v>
      </c>
      <c r="HX75" s="14">
        <f t="shared" si="110"/>
        <v>193.70689655172413</v>
      </c>
      <c r="HY75" s="14">
        <f t="shared" si="110"/>
        <v>194.61206896551724</v>
      </c>
      <c r="HZ75" s="14">
        <f t="shared" si="110"/>
        <v>195.51724137931035</v>
      </c>
      <c r="IA75" s="14">
        <f t="shared" si="110"/>
        <v>196.42241379310343</v>
      </c>
      <c r="IB75" s="14">
        <f t="shared" si="110"/>
        <v>197.32758620689654</v>
      </c>
      <c r="IC75" s="14">
        <f t="shared" si="110"/>
        <v>198.23275862068965</v>
      </c>
      <c r="ID75" s="14">
        <f t="shared" si="110"/>
        <v>199.13793103448276</v>
      </c>
      <c r="IE75" s="14">
        <f t="shared" si="110"/>
        <v>200.04310344827584</v>
      </c>
      <c r="IF75" s="14">
        <f t="shared" si="110"/>
        <v>200.94827586206895</v>
      </c>
      <c r="IG75" s="14">
        <f t="shared" si="110"/>
        <v>201.85344827586206</v>
      </c>
      <c r="IH75" s="14">
        <f t="shared" si="110"/>
        <v>202.75862068965517</v>
      </c>
      <c r="II75" s="14">
        <f t="shared" si="110"/>
        <v>203.66379310344828</v>
      </c>
      <c r="IJ75" s="14">
        <f t="shared" si="110"/>
        <v>204.56896551724137</v>
      </c>
      <c r="IK75" s="14">
        <f t="shared" si="110"/>
        <v>205.47413793103448</v>
      </c>
      <c r="IL75" s="14">
        <f t="shared" si="110"/>
        <v>206.37931034482759</v>
      </c>
      <c r="IM75" s="14">
        <f t="shared" si="110"/>
        <v>207.2844827586207</v>
      </c>
      <c r="IN75" s="14">
        <f t="shared" si="110"/>
        <v>208.18965517241378</v>
      </c>
      <c r="IO75" s="14">
        <f t="shared" si="110"/>
        <v>209.09482758620689</v>
      </c>
      <c r="IP75" s="14">
        <f t="shared" si="110"/>
        <v>210</v>
      </c>
      <c r="IQ75" s="14">
        <f t="shared" si="110"/>
        <v>210.90517241379311</v>
      </c>
      <c r="IR75" s="14">
        <f t="shared" si="110"/>
        <v>211.81034482758619</v>
      </c>
      <c r="IS75" s="14"/>
      <c r="IT75" s="14"/>
      <c r="IU75" s="14"/>
    </row>
    <row r="76" spans="3:255" hidden="1" x14ac:dyDescent="0.25">
      <c r="P76" s="12" t="s">
        <v>1</v>
      </c>
      <c r="Q76" s="2"/>
      <c r="R76" s="2"/>
      <c r="S76" s="14">
        <f>IF($J$54*$D$50/$G$7&lt;=Q78,$J$54*$D$50/$G$7,Q78)</f>
        <v>27.709359605911335</v>
      </c>
      <c r="T76" s="14">
        <f t="shared" ref="T76:CE76" si="111">IF($J$54*$D$50/$G$7&lt;=S78,$J$54*$D$50/$G$7,S78)</f>
        <v>27.709359605911335</v>
      </c>
      <c r="U76" s="14">
        <f t="shared" si="111"/>
        <v>27.709359605911335</v>
      </c>
      <c r="V76" s="14">
        <f t="shared" si="111"/>
        <v>27.709359605911335</v>
      </c>
      <c r="W76" s="14">
        <f t="shared" si="111"/>
        <v>27.709359605911335</v>
      </c>
      <c r="X76" s="14">
        <f t="shared" si="111"/>
        <v>27.709359605911335</v>
      </c>
      <c r="Y76" s="14">
        <f t="shared" si="111"/>
        <v>27.709359605911335</v>
      </c>
      <c r="Z76" s="14">
        <f t="shared" si="111"/>
        <v>27.709359605911335</v>
      </c>
      <c r="AA76" s="14">
        <f t="shared" si="111"/>
        <v>27.709359605911335</v>
      </c>
      <c r="AB76" s="14">
        <f t="shared" si="111"/>
        <v>27.709359605911335</v>
      </c>
      <c r="AC76" s="14">
        <f t="shared" si="111"/>
        <v>27.709359605911335</v>
      </c>
      <c r="AD76" s="14">
        <f t="shared" si="111"/>
        <v>27.709359605911335</v>
      </c>
      <c r="AE76" s="14">
        <f t="shared" si="111"/>
        <v>27.709359605911335</v>
      </c>
      <c r="AF76" s="14">
        <f t="shared" si="111"/>
        <v>27.709359605911335</v>
      </c>
      <c r="AG76" s="14">
        <f t="shared" si="111"/>
        <v>27.709359605911335</v>
      </c>
      <c r="AH76" s="14">
        <f t="shared" si="111"/>
        <v>27.709359605911335</v>
      </c>
      <c r="AI76" s="14">
        <f t="shared" si="111"/>
        <v>27.709359605911335</v>
      </c>
      <c r="AJ76" s="14">
        <f t="shared" si="111"/>
        <v>27.709359605911335</v>
      </c>
      <c r="AK76" s="14">
        <f t="shared" si="111"/>
        <v>27.709359605911335</v>
      </c>
      <c r="AL76" s="14">
        <f t="shared" si="111"/>
        <v>27.709359605911335</v>
      </c>
      <c r="AM76" s="14">
        <f t="shared" si="111"/>
        <v>27.709359605911335</v>
      </c>
      <c r="AN76" s="14">
        <f t="shared" si="111"/>
        <v>27.709359605911335</v>
      </c>
      <c r="AO76" s="14">
        <f t="shared" si="111"/>
        <v>27.709359605911335</v>
      </c>
      <c r="AP76" s="14">
        <f t="shared" si="111"/>
        <v>27.709359605911335</v>
      </c>
      <c r="AQ76" s="14">
        <f t="shared" si="111"/>
        <v>27.709359605911335</v>
      </c>
      <c r="AR76" s="14">
        <f t="shared" si="111"/>
        <v>27.709359605911335</v>
      </c>
      <c r="AS76" s="14">
        <f t="shared" si="111"/>
        <v>27.709359605911335</v>
      </c>
      <c r="AT76" s="14">
        <f t="shared" si="111"/>
        <v>27.709359605911335</v>
      </c>
      <c r="AU76" s="14">
        <f t="shared" si="111"/>
        <v>27.709359605911335</v>
      </c>
      <c r="AV76" s="14">
        <f t="shared" si="111"/>
        <v>27.709359605911335</v>
      </c>
      <c r="AW76" s="14">
        <f t="shared" si="111"/>
        <v>27.709359605911335</v>
      </c>
      <c r="AX76" s="14">
        <f t="shared" si="111"/>
        <v>27.709359605911335</v>
      </c>
      <c r="AY76" s="14">
        <f t="shared" si="111"/>
        <v>27.709359605911335</v>
      </c>
      <c r="AZ76" s="14">
        <f t="shared" si="111"/>
        <v>27.709359605911335</v>
      </c>
      <c r="BA76" s="14">
        <f t="shared" si="111"/>
        <v>27.709359605911335</v>
      </c>
      <c r="BB76" s="14">
        <f t="shared" si="111"/>
        <v>27.709359605911335</v>
      </c>
      <c r="BC76" s="14">
        <f t="shared" si="111"/>
        <v>27.709359605911335</v>
      </c>
      <c r="BD76" s="14">
        <f t="shared" si="111"/>
        <v>27.709359605911335</v>
      </c>
      <c r="BE76" s="14">
        <f t="shared" si="111"/>
        <v>27.709359605911335</v>
      </c>
      <c r="BF76" s="14">
        <f t="shared" si="111"/>
        <v>27.709359605911335</v>
      </c>
      <c r="BG76" s="14">
        <f t="shared" si="111"/>
        <v>27.709359605911335</v>
      </c>
      <c r="BH76" s="14">
        <f t="shared" si="111"/>
        <v>27.709359605911335</v>
      </c>
      <c r="BI76" s="14">
        <f t="shared" si="111"/>
        <v>27.709359605911335</v>
      </c>
      <c r="BJ76" s="14">
        <f t="shared" si="111"/>
        <v>27.709359605911335</v>
      </c>
      <c r="BK76" s="14">
        <f t="shared" si="111"/>
        <v>27.709359605911335</v>
      </c>
      <c r="BL76" s="14">
        <f t="shared" si="111"/>
        <v>27.709359605911335</v>
      </c>
      <c r="BM76" s="14">
        <f t="shared" si="111"/>
        <v>27.709359605911335</v>
      </c>
      <c r="BN76" s="14">
        <f t="shared" si="111"/>
        <v>27.709359605911335</v>
      </c>
      <c r="BO76" s="14">
        <f t="shared" si="111"/>
        <v>27.709359605911335</v>
      </c>
      <c r="BP76" s="14">
        <f t="shared" si="111"/>
        <v>27.709359605911335</v>
      </c>
      <c r="BQ76" s="14">
        <f t="shared" si="111"/>
        <v>27.709359605911335</v>
      </c>
      <c r="BR76" s="14">
        <f t="shared" si="111"/>
        <v>27.709359605911335</v>
      </c>
      <c r="BS76" s="14">
        <f t="shared" si="111"/>
        <v>27.709359605911335</v>
      </c>
      <c r="BT76" s="14">
        <f t="shared" si="111"/>
        <v>27.709359605911335</v>
      </c>
      <c r="BU76" s="14">
        <f t="shared" si="111"/>
        <v>27.709359605911335</v>
      </c>
      <c r="BV76" s="14">
        <f t="shared" si="111"/>
        <v>27.709359605911335</v>
      </c>
      <c r="BW76" s="14">
        <f t="shared" si="111"/>
        <v>27.709359605911335</v>
      </c>
      <c r="BX76" s="14">
        <f t="shared" si="111"/>
        <v>27.709359605911335</v>
      </c>
      <c r="BY76" s="14">
        <f t="shared" si="111"/>
        <v>27.709359605911335</v>
      </c>
      <c r="BZ76" s="14">
        <f t="shared" si="111"/>
        <v>27.709359605911335</v>
      </c>
      <c r="CA76" s="14">
        <f t="shared" si="111"/>
        <v>27.709359605911335</v>
      </c>
      <c r="CB76" s="14">
        <f t="shared" si="111"/>
        <v>27.709359605911335</v>
      </c>
      <c r="CC76" s="14">
        <f t="shared" si="111"/>
        <v>27.709359605911335</v>
      </c>
      <c r="CD76" s="14">
        <f t="shared" si="111"/>
        <v>27.709359605911335</v>
      </c>
      <c r="CE76" s="14">
        <f t="shared" si="111"/>
        <v>27.709359605911335</v>
      </c>
      <c r="CF76" s="14">
        <f t="shared" ref="CF76:EQ76" si="112">IF($J$54*$D$50/$G$7&lt;=CE78,$J$54*$D$50/$G$7,CE78)</f>
        <v>27.709359605911335</v>
      </c>
      <c r="CG76" s="14">
        <f t="shared" si="112"/>
        <v>27.709359605911335</v>
      </c>
      <c r="CH76" s="14">
        <f t="shared" si="112"/>
        <v>27.709359605911335</v>
      </c>
      <c r="CI76" s="14">
        <f t="shared" si="112"/>
        <v>27.709359605911335</v>
      </c>
      <c r="CJ76" s="14">
        <f t="shared" si="112"/>
        <v>27.709359605911335</v>
      </c>
      <c r="CK76" s="14">
        <f t="shared" si="112"/>
        <v>27.709359605911335</v>
      </c>
      <c r="CL76" s="14">
        <f t="shared" si="112"/>
        <v>27.709359605911335</v>
      </c>
      <c r="CM76" s="14">
        <f t="shared" si="112"/>
        <v>27.709359605911335</v>
      </c>
      <c r="CN76" s="14">
        <f t="shared" si="112"/>
        <v>27.709359605911335</v>
      </c>
      <c r="CO76" s="14">
        <f t="shared" si="112"/>
        <v>27.709359605911335</v>
      </c>
      <c r="CP76" s="14">
        <f t="shared" si="112"/>
        <v>27.709359605911335</v>
      </c>
      <c r="CQ76" s="14">
        <f t="shared" si="112"/>
        <v>27.709359605911335</v>
      </c>
      <c r="CR76" s="14">
        <f t="shared" si="112"/>
        <v>27.709359605911335</v>
      </c>
      <c r="CS76" s="14">
        <f t="shared" si="112"/>
        <v>27.709359605911335</v>
      </c>
      <c r="CT76" s="14">
        <f t="shared" si="112"/>
        <v>27.709359605911335</v>
      </c>
      <c r="CU76" s="14">
        <f t="shared" si="112"/>
        <v>27.709359605911335</v>
      </c>
      <c r="CV76" s="14">
        <f t="shared" si="112"/>
        <v>27.709359605911335</v>
      </c>
      <c r="CW76" s="14">
        <f t="shared" si="112"/>
        <v>27.709359605911335</v>
      </c>
      <c r="CX76" s="14">
        <f t="shared" si="112"/>
        <v>27.709359605911335</v>
      </c>
      <c r="CY76" s="14">
        <f t="shared" si="112"/>
        <v>27.709359605911335</v>
      </c>
      <c r="CZ76" s="14">
        <f t="shared" si="112"/>
        <v>27.709359605911335</v>
      </c>
      <c r="DA76" s="14">
        <f t="shared" si="112"/>
        <v>27.709359605911335</v>
      </c>
      <c r="DB76" s="14">
        <f t="shared" si="112"/>
        <v>27.709359605911335</v>
      </c>
      <c r="DC76" s="14">
        <f t="shared" si="112"/>
        <v>27.709359605911335</v>
      </c>
      <c r="DD76" s="14">
        <f t="shared" si="112"/>
        <v>27.709359605911335</v>
      </c>
      <c r="DE76" s="14">
        <f t="shared" si="112"/>
        <v>27.709359605911335</v>
      </c>
      <c r="DF76" s="14">
        <f t="shared" si="112"/>
        <v>27.709359605911335</v>
      </c>
      <c r="DG76" s="14">
        <f t="shared" si="112"/>
        <v>27.709359605911335</v>
      </c>
      <c r="DH76" s="14">
        <f t="shared" si="112"/>
        <v>27.709359605911335</v>
      </c>
      <c r="DI76" s="14">
        <f t="shared" si="112"/>
        <v>27.709359605911335</v>
      </c>
      <c r="DJ76" s="14">
        <f t="shared" si="112"/>
        <v>27.709359605911335</v>
      </c>
      <c r="DK76" s="14">
        <f t="shared" si="112"/>
        <v>27.709359605911335</v>
      </c>
      <c r="DL76" s="14">
        <f t="shared" si="112"/>
        <v>27.709359605911335</v>
      </c>
      <c r="DM76" s="14">
        <f t="shared" si="112"/>
        <v>27.709359605911335</v>
      </c>
      <c r="DN76" s="14">
        <f t="shared" si="112"/>
        <v>27.709359605911335</v>
      </c>
      <c r="DO76" s="14">
        <f t="shared" si="112"/>
        <v>27.709359605911335</v>
      </c>
      <c r="DP76" s="14">
        <f t="shared" si="112"/>
        <v>27.709359605911335</v>
      </c>
      <c r="DQ76" s="14">
        <f t="shared" si="112"/>
        <v>27.709359605911335</v>
      </c>
      <c r="DR76" s="14">
        <f t="shared" si="112"/>
        <v>27.709359605911335</v>
      </c>
      <c r="DS76" s="14">
        <f t="shared" si="112"/>
        <v>27.709359605911335</v>
      </c>
      <c r="DT76" s="14">
        <f t="shared" si="112"/>
        <v>27.709359605911335</v>
      </c>
      <c r="DU76" s="14">
        <f t="shared" si="112"/>
        <v>27.709359605911335</v>
      </c>
      <c r="DV76" s="14">
        <f t="shared" si="112"/>
        <v>27.709359605911335</v>
      </c>
      <c r="DW76" s="14">
        <f t="shared" si="112"/>
        <v>27.709359605911335</v>
      </c>
      <c r="DX76" s="14">
        <f t="shared" si="112"/>
        <v>27.709359605911335</v>
      </c>
      <c r="DY76" s="14">
        <f t="shared" si="112"/>
        <v>27.709359605911335</v>
      </c>
      <c r="DZ76" s="14">
        <f t="shared" si="112"/>
        <v>27.709359605911335</v>
      </c>
      <c r="EA76" s="14">
        <f t="shared" si="112"/>
        <v>27.709359605911335</v>
      </c>
      <c r="EB76" s="14">
        <f t="shared" si="112"/>
        <v>27.709359605911335</v>
      </c>
      <c r="EC76" s="14">
        <f t="shared" si="112"/>
        <v>27.709359605911335</v>
      </c>
      <c r="ED76" s="14">
        <f t="shared" si="112"/>
        <v>27.709359605911335</v>
      </c>
      <c r="EE76" s="14">
        <f t="shared" si="112"/>
        <v>27.709359605911335</v>
      </c>
      <c r="EF76" s="14">
        <f t="shared" si="112"/>
        <v>27.709359605911335</v>
      </c>
      <c r="EG76" s="14">
        <f t="shared" si="112"/>
        <v>27.709359605911335</v>
      </c>
      <c r="EH76" s="14">
        <f t="shared" si="112"/>
        <v>27.709359605911335</v>
      </c>
      <c r="EI76" s="14">
        <f t="shared" si="112"/>
        <v>27.709359605911335</v>
      </c>
      <c r="EJ76" s="14">
        <f t="shared" si="112"/>
        <v>27.709359605911335</v>
      </c>
      <c r="EK76" s="14">
        <f t="shared" si="112"/>
        <v>27.709359605911335</v>
      </c>
      <c r="EL76" s="14">
        <f t="shared" si="112"/>
        <v>27.709359605911335</v>
      </c>
      <c r="EM76" s="14">
        <f t="shared" si="112"/>
        <v>27.709359605911335</v>
      </c>
      <c r="EN76" s="14">
        <f t="shared" si="112"/>
        <v>27.709359605911335</v>
      </c>
      <c r="EO76" s="14">
        <f t="shared" si="112"/>
        <v>27.709359605911335</v>
      </c>
      <c r="EP76" s="14">
        <f t="shared" si="112"/>
        <v>27.709359605911335</v>
      </c>
      <c r="EQ76" s="14">
        <f t="shared" si="112"/>
        <v>27.709359605911335</v>
      </c>
      <c r="ER76" s="14">
        <f t="shared" ref="ER76:HC76" si="113">IF($J$54*$D$50/$G$7&lt;=EQ78,$J$54*$D$50/$G$7,EQ78)</f>
        <v>27.709359605911335</v>
      </c>
      <c r="ES76" s="14">
        <f t="shared" si="113"/>
        <v>27.709359605911335</v>
      </c>
      <c r="ET76" s="14">
        <f t="shared" si="113"/>
        <v>27.709359605911335</v>
      </c>
      <c r="EU76" s="14">
        <f t="shared" si="113"/>
        <v>27.709359605911335</v>
      </c>
      <c r="EV76" s="14">
        <f t="shared" si="113"/>
        <v>27.709359605911335</v>
      </c>
      <c r="EW76" s="14">
        <f t="shared" si="113"/>
        <v>27.709359605911335</v>
      </c>
      <c r="EX76" s="14">
        <f t="shared" si="113"/>
        <v>27.709359605911335</v>
      </c>
      <c r="EY76" s="14">
        <f t="shared" si="113"/>
        <v>27.709359605911335</v>
      </c>
      <c r="EZ76" s="14">
        <f t="shared" si="113"/>
        <v>27.709359605911335</v>
      </c>
      <c r="FA76" s="14">
        <f t="shared" si="113"/>
        <v>27.709359605911335</v>
      </c>
      <c r="FB76" s="14">
        <f t="shared" si="113"/>
        <v>27.709359605911335</v>
      </c>
      <c r="FC76" s="14">
        <f t="shared" si="113"/>
        <v>27.709359605911335</v>
      </c>
      <c r="FD76" s="14">
        <f t="shared" si="113"/>
        <v>27.709359605911335</v>
      </c>
      <c r="FE76" s="14">
        <f t="shared" si="113"/>
        <v>27.709359605911335</v>
      </c>
      <c r="FF76" s="14">
        <f t="shared" si="113"/>
        <v>27.709359605911335</v>
      </c>
      <c r="FG76" s="14">
        <f t="shared" si="113"/>
        <v>27.709359605911335</v>
      </c>
      <c r="FH76" s="14">
        <f t="shared" si="113"/>
        <v>27.709359605911335</v>
      </c>
      <c r="FI76" s="14">
        <f t="shared" si="113"/>
        <v>27.709359605911335</v>
      </c>
      <c r="FJ76" s="14">
        <f t="shared" si="113"/>
        <v>27.709359605911335</v>
      </c>
      <c r="FK76" s="14">
        <f t="shared" si="113"/>
        <v>27.709359605911335</v>
      </c>
      <c r="FL76" s="14">
        <f t="shared" si="113"/>
        <v>27.709359605911335</v>
      </c>
      <c r="FM76" s="14">
        <f t="shared" si="113"/>
        <v>27.709359605911335</v>
      </c>
      <c r="FN76" s="14">
        <f t="shared" si="113"/>
        <v>27.709359605911335</v>
      </c>
      <c r="FO76" s="14">
        <f t="shared" si="113"/>
        <v>27.709359605911335</v>
      </c>
      <c r="FP76" s="14">
        <f t="shared" si="113"/>
        <v>27.709359605911335</v>
      </c>
      <c r="FQ76" s="14">
        <f t="shared" si="113"/>
        <v>27.709359605911335</v>
      </c>
      <c r="FR76" s="14">
        <f t="shared" si="113"/>
        <v>27.709359605911335</v>
      </c>
      <c r="FS76" s="14">
        <f t="shared" si="113"/>
        <v>27.709359605911335</v>
      </c>
      <c r="FT76" s="14">
        <f t="shared" si="113"/>
        <v>27.709359605911335</v>
      </c>
      <c r="FU76" s="14">
        <f t="shared" si="113"/>
        <v>27.709359605911335</v>
      </c>
      <c r="FV76" s="14">
        <f t="shared" si="113"/>
        <v>27.709359605911335</v>
      </c>
      <c r="FW76" s="14">
        <f t="shared" si="113"/>
        <v>27.709359605911335</v>
      </c>
      <c r="FX76" s="14">
        <f t="shared" si="113"/>
        <v>27.709359605911335</v>
      </c>
      <c r="FY76" s="14">
        <f t="shared" si="113"/>
        <v>27.709359605911335</v>
      </c>
      <c r="FZ76" s="14">
        <f t="shared" si="113"/>
        <v>27.709359605911335</v>
      </c>
      <c r="GA76" s="14">
        <f t="shared" si="113"/>
        <v>27.709359605911335</v>
      </c>
      <c r="GB76" s="14">
        <f t="shared" si="113"/>
        <v>27.709359605911335</v>
      </c>
      <c r="GC76" s="14">
        <f t="shared" si="113"/>
        <v>27.709359605911335</v>
      </c>
      <c r="GD76" s="14">
        <f t="shared" si="113"/>
        <v>27.709359605911335</v>
      </c>
      <c r="GE76" s="14">
        <f t="shared" si="113"/>
        <v>27.709359605911335</v>
      </c>
      <c r="GF76" s="14">
        <f t="shared" si="113"/>
        <v>27.709359605911335</v>
      </c>
      <c r="GG76" s="14">
        <f t="shared" si="113"/>
        <v>27.709359605911335</v>
      </c>
      <c r="GH76" s="14">
        <f t="shared" si="113"/>
        <v>27.709359605911335</v>
      </c>
      <c r="GI76" s="14">
        <f t="shared" si="113"/>
        <v>27.709359605911335</v>
      </c>
      <c r="GJ76" s="14">
        <f t="shared" si="113"/>
        <v>27.709359605911335</v>
      </c>
      <c r="GK76" s="14">
        <f t="shared" si="113"/>
        <v>27.709359605911335</v>
      </c>
      <c r="GL76" s="14">
        <f t="shared" si="113"/>
        <v>27.709359605911335</v>
      </c>
      <c r="GM76" s="14">
        <f t="shared" si="113"/>
        <v>27.709359605911335</v>
      </c>
      <c r="GN76" s="14">
        <f t="shared" si="113"/>
        <v>27.709359605911335</v>
      </c>
      <c r="GO76" s="14">
        <f t="shared" si="113"/>
        <v>27.709359605911335</v>
      </c>
      <c r="GP76" s="14">
        <f t="shared" si="113"/>
        <v>27.709359605911335</v>
      </c>
      <c r="GQ76" s="14">
        <f t="shared" si="113"/>
        <v>27.709359605911335</v>
      </c>
      <c r="GR76" s="14">
        <f t="shared" si="113"/>
        <v>27.709359605911335</v>
      </c>
      <c r="GS76" s="14">
        <f t="shared" si="113"/>
        <v>27.709359605911335</v>
      </c>
      <c r="GT76" s="14">
        <f t="shared" si="113"/>
        <v>27.709359605911335</v>
      </c>
      <c r="GU76" s="14">
        <f t="shared" si="113"/>
        <v>27.709359605911335</v>
      </c>
      <c r="GV76" s="14">
        <f t="shared" si="113"/>
        <v>27.709359605911335</v>
      </c>
      <c r="GW76" s="14">
        <f t="shared" si="113"/>
        <v>27.709359605911335</v>
      </c>
      <c r="GX76" s="14">
        <f t="shared" si="113"/>
        <v>27.709359605911335</v>
      </c>
      <c r="GY76" s="14">
        <f t="shared" si="113"/>
        <v>27.709359605911335</v>
      </c>
      <c r="GZ76" s="14">
        <f t="shared" si="113"/>
        <v>27.709359605911335</v>
      </c>
      <c r="HA76" s="14">
        <f t="shared" si="113"/>
        <v>27.709359605911335</v>
      </c>
      <c r="HB76" s="14">
        <f t="shared" si="113"/>
        <v>27.709359605911335</v>
      </c>
      <c r="HC76" s="14">
        <f t="shared" si="113"/>
        <v>27.709359605911335</v>
      </c>
      <c r="HD76" s="14">
        <f t="shared" ref="HD76:IR76" si="114">IF($J$54*$D$50/$G$7&lt;=HC78,$J$54*$D$50/$G$7,HC78)</f>
        <v>27.709359605911335</v>
      </c>
      <c r="HE76" s="14">
        <f t="shared" si="114"/>
        <v>27.709359605911335</v>
      </c>
      <c r="HF76" s="14">
        <f t="shared" si="114"/>
        <v>27.709359605911335</v>
      </c>
      <c r="HG76" s="14">
        <f t="shared" si="114"/>
        <v>27.709359605911335</v>
      </c>
      <c r="HH76" s="14">
        <f t="shared" si="114"/>
        <v>27.709359605911335</v>
      </c>
      <c r="HI76" s="14">
        <f t="shared" si="114"/>
        <v>27.709359605911335</v>
      </c>
      <c r="HJ76" s="14">
        <f t="shared" si="114"/>
        <v>27.709359605911335</v>
      </c>
      <c r="HK76" s="14">
        <f t="shared" si="114"/>
        <v>27.709359605911335</v>
      </c>
      <c r="HL76" s="14">
        <f t="shared" si="114"/>
        <v>27.709359605911335</v>
      </c>
      <c r="HM76" s="14">
        <f t="shared" si="114"/>
        <v>27.709359605911335</v>
      </c>
      <c r="HN76" s="14">
        <f t="shared" si="114"/>
        <v>27.709359605911335</v>
      </c>
      <c r="HO76" s="14">
        <f t="shared" si="114"/>
        <v>27.709359605911335</v>
      </c>
      <c r="HP76" s="14">
        <f t="shared" si="114"/>
        <v>27.709359605911335</v>
      </c>
      <c r="HQ76" s="14">
        <f t="shared" si="114"/>
        <v>27.709359605911335</v>
      </c>
      <c r="HR76" s="14">
        <f t="shared" si="114"/>
        <v>27.709359605911335</v>
      </c>
      <c r="HS76" s="14">
        <f t="shared" si="114"/>
        <v>27.709359605911335</v>
      </c>
      <c r="HT76" s="14">
        <f t="shared" si="114"/>
        <v>27.709359605911335</v>
      </c>
      <c r="HU76" s="14">
        <f t="shared" si="114"/>
        <v>27.709359605911335</v>
      </c>
      <c r="HV76" s="14">
        <f t="shared" si="114"/>
        <v>27.709359605911335</v>
      </c>
      <c r="HW76" s="14">
        <f t="shared" si="114"/>
        <v>27.709359605911335</v>
      </c>
      <c r="HX76" s="14">
        <f t="shared" si="114"/>
        <v>27.709359605911335</v>
      </c>
      <c r="HY76" s="14">
        <f t="shared" si="114"/>
        <v>27.709359605911335</v>
      </c>
      <c r="HZ76" s="14">
        <f t="shared" si="114"/>
        <v>27.709359605911335</v>
      </c>
      <c r="IA76" s="14">
        <f t="shared" si="114"/>
        <v>27.709359605911335</v>
      </c>
      <c r="IB76" s="14">
        <f t="shared" si="114"/>
        <v>27.709359605911335</v>
      </c>
      <c r="IC76" s="14">
        <f t="shared" si="114"/>
        <v>27.709359605911335</v>
      </c>
      <c r="ID76" s="14">
        <f t="shared" si="114"/>
        <v>27.709359605911335</v>
      </c>
      <c r="IE76" s="14">
        <f t="shared" si="114"/>
        <v>27.709359605911335</v>
      </c>
      <c r="IF76" s="14">
        <f t="shared" si="114"/>
        <v>27.709359605911335</v>
      </c>
      <c r="IG76" s="14">
        <f t="shared" si="114"/>
        <v>27.709359605911335</v>
      </c>
      <c r="IH76" s="14">
        <f t="shared" si="114"/>
        <v>27.709359605911335</v>
      </c>
      <c r="II76" s="14">
        <f t="shared" si="114"/>
        <v>27.709359605911335</v>
      </c>
      <c r="IJ76" s="14">
        <f t="shared" si="114"/>
        <v>27.709359605911335</v>
      </c>
      <c r="IK76" s="14">
        <f t="shared" si="114"/>
        <v>27.709359605911335</v>
      </c>
      <c r="IL76" s="14">
        <f t="shared" si="114"/>
        <v>27.709359605911335</v>
      </c>
      <c r="IM76" s="14">
        <f t="shared" si="114"/>
        <v>27.709359605911335</v>
      </c>
      <c r="IN76" s="14">
        <f t="shared" si="114"/>
        <v>27.709359605911335</v>
      </c>
      <c r="IO76" s="14">
        <f t="shared" si="114"/>
        <v>27.709359605911335</v>
      </c>
      <c r="IP76" s="14">
        <f t="shared" si="114"/>
        <v>27.709359605911335</v>
      </c>
      <c r="IQ76" s="14">
        <f t="shared" si="114"/>
        <v>2.0413892798387678E-11</v>
      </c>
      <c r="IR76" s="14">
        <f t="shared" si="114"/>
        <v>0</v>
      </c>
      <c r="IS76" s="14"/>
      <c r="IT76" s="14"/>
      <c r="IU76" s="14"/>
    </row>
    <row r="77" spans="3:255" hidden="1" x14ac:dyDescent="0.25">
      <c r="P77" s="12" t="s">
        <v>13</v>
      </c>
      <c r="Q77" s="14">
        <f>J51+J6</f>
        <v>10142.857142857145</v>
      </c>
      <c r="R77" s="14"/>
      <c r="S77" s="14">
        <f>Q77-S76</f>
        <v>10115.147783251234</v>
      </c>
      <c r="T77" s="14">
        <f>S77-T76</f>
        <v>10087.438423645322</v>
      </c>
      <c r="U77" s="14">
        <f>T77-U76</f>
        <v>10059.729064039411</v>
      </c>
      <c r="V77" s="14">
        <f t="shared" ref="V77:CE77" si="115">U77-V76</f>
        <v>10032.0197044335</v>
      </c>
      <c r="W77" s="14">
        <f t="shared" si="115"/>
        <v>10004.310344827589</v>
      </c>
      <c r="X77" s="14">
        <f t="shared" si="115"/>
        <v>9976.6009852216775</v>
      </c>
      <c r="Y77" s="14">
        <f t="shared" si="115"/>
        <v>9948.8916256157663</v>
      </c>
      <c r="Z77" s="14">
        <f t="shared" si="115"/>
        <v>9921.1822660098551</v>
      </c>
      <c r="AA77" s="14">
        <f t="shared" si="115"/>
        <v>9893.4729064039439</v>
      </c>
      <c r="AB77" s="14">
        <f t="shared" si="115"/>
        <v>9865.7635467980326</v>
      </c>
      <c r="AC77" s="14">
        <f t="shared" si="115"/>
        <v>9838.0541871921214</v>
      </c>
      <c r="AD77" s="14">
        <f t="shared" si="115"/>
        <v>9810.3448275862102</v>
      </c>
      <c r="AE77" s="14">
        <f t="shared" si="115"/>
        <v>9782.6354679802989</v>
      </c>
      <c r="AF77" s="14">
        <f t="shared" si="115"/>
        <v>9754.9261083743877</v>
      </c>
      <c r="AG77" s="14">
        <f t="shared" si="115"/>
        <v>9727.2167487684765</v>
      </c>
      <c r="AH77" s="14">
        <f t="shared" si="115"/>
        <v>9699.5073891625652</v>
      </c>
      <c r="AI77" s="14">
        <f t="shared" si="115"/>
        <v>9671.798029556654</v>
      </c>
      <c r="AJ77" s="14">
        <f t="shared" si="115"/>
        <v>9644.0886699507428</v>
      </c>
      <c r="AK77" s="14">
        <f t="shared" si="115"/>
        <v>9616.3793103448315</v>
      </c>
      <c r="AL77" s="14">
        <f t="shared" si="115"/>
        <v>9588.6699507389203</v>
      </c>
      <c r="AM77" s="14">
        <f t="shared" si="115"/>
        <v>9560.9605911330091</v>
      </c>
      <c r="AN77" s="14">
        <f t="shared" si="115"/>
        <v>9533.2512315270978</v>
      </c>
      <c r="AO77" s="14">
        <f t="shared" si="115"/>
        <v>9505.5418719211866</v>
      </c>
      <c r="AP77" s="14">
        <f t="shared" si="115"/>
        <v>9477.8325123152754</v>
      </c>
      <c r="AQ77" s="14">
        <f t="shared" si="115"/>
        <v>9450.1231527093641</v>
      </c>
      <c r="AR77" s="14">
        <f t="shared" si="115"/>
        <v>9422.4137931034529</v>
      </c>
      <c r="AS77" s="14">
        <f t="shared" si="115"/>
        <v>9394.7044334975417</v>
      </c>
      <c r="AT77" s="14">
        <f t="shared" si="115"/>
        <v>9366.9950738916305</v>
      </c>
      <c r="AU77" s="14">
        <f t="shared" si="115"/>
        <v>9339.2857142857192</v>
      </c>
      <c r="AV77" s="14">
        <f t="shared" si="115"/>
        <v>9311.576354679808</v>
      </c>
      <c r="AW77" s="14">
        <f t="shared" si="115"/>
        <v>9283.8669950738968</v>
      </c>
      <c r="AX77" s="14">
        <f t="shared" si="115"/>
        <v>9256.1576354679855</v>
      </c>
      <c r="AY77" s="14">
        <f t="shared" si="115"/>
        <v>9228.4482758620743</v>
      </c>
      <c r="AZ77" s="14">
        <f t="shared" si="115"/>
        <v>9200.7389162561631</v>
      </c>
      <c r="BA77" s="14">
        <f t="shared" si="115"/>
        <v>9173.0295566502518</v>
      </c>
      <c r="BB77" s="14">
        <f t="shared" si="115"/>
        <v>9145.3201970443406</v>
      </c>
      <c r="BC77" s="14">
        <f t="shared" si="115"/>
        <v>9117.6108374384294</v>
      </c>
      <c r="BD77" s="14">
        <f t="shared" si="115"/>
        <v>9089.9014778325181</v>
      </c>
      <c r="BE77" s="14">
        <f t="shared" si="115"/>
        <v>9062.1921182266069</v>
      </c>
      <c r="BF77" s="14">
        <f t="shared" si="115"/>
        <v>9034.4827586206957</v>
      </c>
      <c r="BG77" s="14">
        <f t="shared" si="115"/>
        <v>9006.7733990147844</v>
      </c>
      <c r="BH77" s="14">
        <f t="shared" si="115"/>
        <v>8979.0640394088732</v>
      </c>
      <c r="BI77" s="14">
        <f t="shared" si="115"/>
        <v>8951.354679802962</v>
      </c>
      <c r="BJ77" s="14">
        <f t="shared" si="115"/>
        <v>8923.6453201970508</v>
      </c>
      <c r="BK77" s="14">
        <f t="shared" si="115"/>
        <v>8895.9359605911395</v>
      </c>
      <c r="BL77" s="14">
        <f t="shared" si="115"/>
        <v>8868.2266009852283</v>
      </c>
      <c r="BM77" s="14">
        <f t="shared" si="115"/>
        <v>8840.5172413793171</v>
      </c>
      <c r="BN77" s="14">
        <f t="shared" si="115"/>
        <v>8812.8078817734058</v>
      </c>
      <c r="BO77" s="14">
        <f t="shared" si="115"/>
        <v>8785.0985221674946</v>
      </c>
      <c r="BP77" s="14">
        <f t="shared" si="115"/>
        <v>8757.3891625615834</v>
      </c>
      <c r="BQ77" s="14">
        <f t="shared" si="115"/>
        <v>8729.6798029556721</v>
      </c>
      <c r="BR77" s="14">
        <f t="shared" si="115"/>
        <v>8701.9704433497609</v>
      </c>
      <c r="BS77" s="14">
        <f t="shared" si="115"/>
        <v>8674.2610837438497</v>
      </c>
      <c r="BT77" s="14">
        <f t="shared" si="115"/>
        <v>8646.5517241379384</v>
      </c>
      <c r="BU77" s="14">
        <f t="shared" si="115"/>
        <v>8618.8423645320272</v>
      </c>
      <c r="BV77" s="14">
        <f t="shared" si="115"/>
        <v>8591.133004926116</v>
      </c>
      <c r="BW77" s="14">
        <f t="shared" si="115"/>
        <v>8563.4236453202047</v>
      </c>
      <c r="BX77" s="14">
        <f t="shared" si="115"/>
        <v>8535.7142857142935</v>
      </c>
      <c r="BY77" s="14">
        <f t="shared" si="115"/>
        <v>8508.0049261083823</v>
      </c>
      <c r="BZ77" s="14">
        <f t="shared" si="115"/>
        <v>8480.295566502471</v>
      </c>
      <c r="CA77" s="14">
        <f t="shared" si="115"/>
        <v>8452.5862068965598</v>
      </c>
      <c r="CB77" s="14">
        <f t="shared" si="115"/>
        <v>8424.8768472906486</v>
      </c>
      <c r="CC77" s="14">
        <f t="shared" si="115"/>
        <v>8397.1674876847374</v>
      </c>
      <c r="CD77" s="14">
        <f t="shared" si="115"/>
        <v>8369.4581280788261</v>
      </c>
      <c r="CE77" s="14">
        <f t="shared" si="115"/>
        <v>8341.7487684729149</v>
      </c>
      <c r="CF77" s="14">
        <f t="shared" ref="CF77:EQ77" si="116">CE77-CF76</f>
        <v>8314.0394088670037</v>
      </c>
      <c r="CG77" s="14">
        <f t="shared" si="116"/>
        <v>8286.3300492610924</v>
      </c>
      <c r="CH77" s="14">
        <f t="shared" si="116"/>
        <v>8258.6206896551812</v>
      </c>
      <c r="CI77" s="14">
        <f t="shared" si="116"/>
        <v>8230.91133004927</v>
      </c>
      <c r="CJ77" s="14">
        <f t="shared" si="116"/>
        <v>8203.2019704433587</v>
      </c>
      <c r="CK77" s="14">
        <f t="shared" si="116"/>
        <v>8175.4926108374475</v>
      </c>
      <c r="CL77" s="14">
        <f t="shared" si="116"/>
        <v>8147.7832512315363</v>
      </c>
      <c r="CM77" s="14">
        <f t="shared" si="116"/>
        <v>8120.073891625625</v>
      </c>
      <c r="CN77" s="14">
        <f t="shared" si="116"/>
        <v>8092.3645320197138</v>
      </c>
      <c r="CO77" s="14">
        <f t="shared" si="116"/>
        <v>8064.6551724138026</v>
      </c>
      <c r="CP77" s="14">
        <f t="shared" si="116"/>
        <v>8036.9458128078913</v>
      </c>
      <c r="CQ77" s="14">
        <f t="shared" si="116"/>
        <v>8009.2364532019801</v>
      </c>
      <c r="CR77" s="14">
        <f t="shared" si="116"/>
        <v>7981.5270935960689</v>
      </c>
      <c r="CS77" s="14">
        <f t="shared" si="116"/>
        <v>7953.8177339901576</v>
      </c>
      <c r="CT77" s="14">
        <f t="shared" si="116"/>
        <v>7926.1083743842464</v>
      </c>
      <c r="CU77" s="14">
        <f t="shared" si="116"/>
        <v>7898.3990147783352</v>
      </c>
      <c r="CV77" s="14">
        <f t="shared" si="116"/>
        <v>7870.689655172424</v>
      </c>
      <c r="CW77" s="14">
        <f t="shared" si="116"/>
        <v>7842.9802955665127</v>
      </c>
      <c r="CX77" s="14">
        <f t="shared" si="116"/>
        <v>7815.2709359606015</v>
      </c>
      <c r="CY77" s="14">
        <f t="shared" si="116"/>
        <v>7787.5615763546903</v>
      </c>
      <c r="CZ77" s="14">
        <f t="shared" si="116"/>
        <v>7759.852216748779</v>
      </c>
      <c r="DA77" s="14">
        <f t="shared" si="116"/>
        <v>7732.1428571428678</v>
      </c>
      <c r="DB77" s="14">
        <f t="shared" si="116"/>
        <v>7704.4334975369566</v>
      </c>
      <c r="DC77" s="14">
        <f t="shared" si="116"/>
        <v>7676.7241379310453</v>
      </c>
      <c r="DD77" s="14">
        <f t="shared" si="116"/>
        <v>7649.0147783251341</v>
      </c>
      <c r="DE77" s="14">
        <f t="shared" si="116"/>
        <v>7621.3054187192229</v>
      </c>
      <c r="DF77" s="14">
        <f t="shared" si="116"/>
        <v>7593.5960591133116</v>
      </c>
      <c r="DG77" s="14">
        <f t="shared" si="116"/>
        <v>7565.8866995074004</v>
      </c>
      <c r="DH77" s="14">
        <f t="shared" si="116"/>
        <v>7538.1773399014892</v>
      </c>
      <c r="DI77" s="14">
        <f t="shared" si="116"/>
        <v>7510.4679802955779</v>
      </c>
      <c r="DJ77" s="14">
        <f t="shared" si="116"/>
        <v>7482.7586206896667</v>
      </c>
      <c r="DK77" s="14">
        <f t="shared" si="116"/>
        <v>7455.0492610837555</v>
      </c>
      <c r="DL77" s="14">
        <f t="shared" si="116"/>
        <v>7427.3399014778443</v>
      </c>
      <c r="DM77" s="14">
        <f t="shared" si="116"/>
        <v>7399.630541871933</v>
      </c>
      <c r="DN77" s="14">
        <f t="shared" si="116"/>
        <v>7371.9211822660218</v>
      </c>
      <c r="DO77" s="14">
        <f t="shared" si="116"/>
        <v>7344.2118226601106</v>
      </c>
      <c r="DP77" s="14">
        <f t="shared" si="116"/>
        <v>7316.5024630541993</v>
      </c>
      <c r="DQ77" s="14">
        <f t="shared" si="116"/>
        <v>7288.7931034482881</v>
      </c>
      <c r="DR77" s="14">
        <f t="shared" si="116"/>
        <v>7261.0837438423769</v>
      </c>
      <c r="DS77" s="14">
        <f t="shared" si="116"/>
        <v>7233.3743842364656</v>
      </c>
      <c r="DT77" s="14">
        <f t="shared" si="116"/>
        <v>7205.6650246305544</v>
      </c>
      <c r="DU77" s="14">
        <f t="shared" si="116"/>
        <v>7177.9556650246432</v>
      </c>
      <c r="DV77" s="14">
        <f t="shared" si="116"/>
        <v>7150.2463054187319</v>
      </c>
      <c r="DW77" s="14">
        <f t="shared" si="116"/>
        <v>7122.5369458128207</v>
      </c>
      <c r="DX77" s="14">
        <f t="shared" si="116"/>
        <v>7094.8275862069095</v>
      </c>
      <c r="DY77" s="14">
        <f t="shared" si="116"/>
        <v>7067.1182266009982</v>
      </c>
      <c r="DZ77" s="14">
        <f t="shared" si="116"/>
        <v>7039.408866995087</v>
      </c>
      <c r="EA77" s="14">
        <f t="shared" si="116"/>
        <v>7011.6995073891758</v>
      </c>
      <c r="EB77" s="14">
        <f t="shared" si="116"/>
        <v>6983.9901477832645</v>
      </c>
      <c r="EC77" s="14">
        <f t="shared" si="116"/>
        <v>6956.2807881773533</v>
      </c>
      <c r="ED77" s="14">
        <f t="shared" si="116"/>
        <v>6928.5714285714421</v>
      </c>
      <c r="EE77" s="14">
        <f t="shared" si="116"/>
        <v>6900.8620689655309</v>
      </c>
      <c r="EF77" s="14">
        <f t="shared" si="116"/>
        <v>6873.1527093596196</v>
      </c>
      <c r="EG77" s="14">
        <f t="shared" si="116"/>
        <v>6845.4433497537084</v>
      </c>
      <c r="EH77" s="14">
        <f t="shared" si="116"/>
        <v>6817.7339901477972</v>
      </c>
      <c r="EI77" s="14">
        <f t="shared" si="116"/>
        <v>6790.0246305418859</v>
      </c>
      <c r="EJ77" s="14">
        <f t="shared" si="116"/>
        <v>6762.3152709359747</v>
      </c>
      <c r="EK77" s="14">
        <f t="shared" si="116"/>
        <v>6734.6059113300635</v>
      </c>
      <c r="EL77" s="14">
        <f t="shared" si="116"/>
        <v>6706.8965517241522</v>
      </c>
      <c r="EM77" s="14">
        <f t="shared" si="116"/>
        <v>6679.187192118241</v>
      </c>
      <c r="EN77" s="14">
        <f t="shared" si="116"/>
        <v>6651.4778325123298</v>
      </c>
      <c r="EO77" s="14">
        <f t="shared" si="116"/>
        <v>6623.7684729064185</v>
      </c>
      <c r="EP77" s="14">
        <f t="shared" si="116"/>
        <v>6596.0591133005073</v>
      </c>
      <c r="EQ77" s="14">
        <f t="shared" si="116"/>
        <v>6568.3497536945961</v>
      </c>
      <c r="ER77" s="14">
        <f t="shared" ref="ER77:HC77" si="117">EQ77-ER76</f>
        <v>6540.6403940886848</v>
      </c>
      <c r="ES77" s="14">
        <f t="shared" si="117"/>
        <v>6512.9310344827736</v>
      </c>
      <c r="ET77" s="14">
        <f t="shared" si="117"/>
        <v>6485.2216748768624</v>
      </c>
      <c r="EU77" s="14">
        <f t="shared" si="117"/>
        <v>6457.5123152709511</v>
      </c>
      <c r="EV77" s="14">
        <f t="shared" si="117"/>
        <v>6429.8029556650399</v>
      </c>
      <c r="EW77" s="14">
        <f t="shared" si="117"/>
        <v>6402.0935960591287</v>
      </c>
      <c r="EX77" s="14">
        <f t="shared" si="117"/>
        <v>6374.3842364532175</v>
      </c>
      <c r="EY77" s="14">
        <f t="shared" si="117"/>
        <v>6346.6748768473062</v>
      </c>
      <c r="EZ77" s="14">
        <f t="shared" si="117"/>
        <v>6318.965517241395</v>
      </c>
      <c r="FA77" s="14">
        <f t="shared" si="117"/>
        <v>6291.2561576354838</v>
      </c>
      <c r="FB77" s="14">
        <f t="shared" si="117"/>
        <v>6263.5467980295725</v>
      </c>
      <c r="FC77" s="14">
        <f t="shared" si="117"/>
        <v>6235.8374384236613</v>
      </c>
      <c r="FD77" s="14">
        <f t="shared" si="117"/>
        <v>6208.1280788177501</v>
      </c>
      <c r="FE77" s="14">
        <f t="shared" si="117"/>
        <v>6180.4187192118388</v>
      </c>
      <c r="FF77" s="14">
        <f t="shared" si="117"/>
        <v>6152.7093596059276</v>
      </c>
      <c r="FG77" s="14">
        <f t="shared" si="117"/>
        <v>6125.0000000000164</v>
      </c>
      <c r="FH77" s="14">
        <f t="shared" si="117"/>
        <v>6097.2906403941051</v>
      </c>
      <c r="FI77" s="14">
        <f t="shared" si="117"/>
        <v>6069.5812807881939</v>
      </c>
      <c r="FJ77" s="14">
        <f t="shared" si="117"/>
        <v>6041.8719211822827</v>
      </c>
      <c r="FK77" s="14">
        <f t="shared" si="117"/>
        <v>6014.1625615763714</v>
      </c>
      <c r="FL77" s="14">
        <f t="shared" si="117"/>
        <v>5986.4532019704602</v>
      </c>
      <c r="FM77" s="14">
        <f t="shared" si="117"/>
        <v>5958.743842364549</v>
      </c>
      <c r="FN77" s="14">
        <f t="shared" si="117"/>
        <v>5931.0344827586378</v>
      </c>
      <c r="FO77" s="14">
        <f t="shared" si="117"/>
        <v>5903.3251231527265</v>
      </c>
      <c r="FP77" s="14">
        <f t="shared" si="117"/>
        <v>5875.6157635468153</v>
      </c>
      <c r="FQ77" s="14">
        <f t="shared" si="117"/>
        <v>5847.9064039409041</v>
      </c>
      <c r="FR77" s="14">
        <f t="shared" si="117"/>
        <v>5820.1970443349928</v>
      </c>
      <c r="FS77" s="14">
        <f t="shared" si="117"/>
        <v>5792.4876847290816</v>
      </c>
      <c r="FT77" s="14">
        <f t="shared" si="117"/>
        <v>5764.7783251231704</v>
      </c>
      <c r="FU77" s="14">
        <f t="shared" si="117"/>
        <v>5737.0689655172591</v>
      </c>
      <c r="FV77" s="14">
        <f t="shared" si="117"/>
        <v>5709.3596059113479</v>
      </c>
      <c r="FW77" s="14">
        <f t="shared" si="117"/>
        <v>5681.6502463054367</v>
      </c>
      <c r="FX77" s="14">
        <f t="shared" si="117"/>
        <v>5653.9408866995254</v>
      </c>
      <c r="FY77" s="14">
        <f t="shared" si="117"/>
        <v>5626.2315270936142</v>
      </c>
      <c r="FZ77" s="14">
        <f t="shared" si="117"/>
        <v>5598.522167487703</v>
      </c>
      <c r="GA77" s="14">
        <f t="shared" si="117"/>
        <v>5570.8128078817917</v>
      </c>
      <c r="GB77" s="14">
        <f t="shared" si="117"/>
        <v>5543.1034482758805</v>
      </c>
      <c r="GC77" s="14">
        <f t="shared" si="117"/>
        <v>5515.3940886699693</v>
      </c>
      <c r="GD77" s="14">
        <f t="shared" si="117"/>
        <v>5487.684729064058</v>
      </c>
      <c r="GE77" s="14">
        <f t="shared" si="117"/>
        <v>5459.9753694581468</v>
      </c>
      <c r="GF77" s="14">
        <f t="shared" si="117"/>
        <v>5432.2660098522356</v>
      </c>
      <c r="GG77" s="14">
        <f t="shared" si="117"/>
        <v>5404.5566502463244</v>
      </c>
      <c r="GH77" s="14">
        <f t="shared" si="117"/>
        <v>5376.8472906404131</v>
      </c>
      <c r="GI77" s="14">
        <f t="shared" si="117"/>
        <v>5349.1379310345019</v>
      </c>
      <c r="GJ77" s="14">
        <f t="shared" si="117"/>
        <v>5321.4285714285907</v>
      </c>
      <c r="GK77" s="14">
        <f t="shared" si="117"/>
        <v>5293.7192118226794</v>
      </c>
      <c r="GL77" s="14">
        <f t="shared" si="117"/>
        <v>5266.0098522167682</v>
      </c>
      <c r="GM77" s="14">
        <f t="shared" si="117"/>
        <v>5238.300492610857</v>
      </c>
      <c r="GN77" s="14">
        <f t="shared" si="117"/>
        <v>5210.5911330049457</v>
      </c>
      <c r="GO77" s="14">
        <f t="shared" si="117"/>
        <v>5182.8817733990345</v>
      </c>
      <c r="GP77" s="14">
        <f t="shared" si="117"/>
        <v>5155.1724137931233</v>
      </c>
      <c r="GQ77" s="14">
        <f t="shared" si="117"/>
        <v>5127.463054187212</v>
      </c>
      <c r="GR77" s="14">
        <f t="shared" si="117"/>
        <v>5099.7536945813008</v>
      </c>
      <c r="GS77" s="14">
        <f t="shared" si="117"/>
        <v>5072.0443349753896</v>
      </c>
      <c r="GT77" s="14">
        <f t="shared" si="117"/>
        <v>5044.3349753694783</v>
      </c>
      <c r="GU77" s="14">
        <f t="shared" si="117"/>
        <v>5016.6256157635671</v>
      </c>
      <c r="GV77" s="14">
        <f t="shared" si="117"/>
        <v>4988.9162561576559</v>
      </c>
      <c r="GW77" s="14">
        <f t="shared" si="117"/>
        <v>4961.2068965517446</v>
      </c>
      <c r="GX77" s="14">
        <f t="shared" si="117"/>
        <v>4933.4975369458334</v>
      </c>
      <c r="GY77" s="14">
        <f t="shared" si="117"/>
        <v>4905.7881773399222</v>
      </c>
      <c r="GZ77" s="14">
        <f t="shared" si="117"/>
        <v>4878.078817734011</v>
      </c>
      <c r="HA77" s="14">
        <f t="shared" si="117"/>
        <v>4850.3694581280997</v>
      </c>
      <c r="HB77" s="14">
        <f t="shared" si="117"/>
        <v>4822.6600985221885</v>
      </c>
      <c r="HC77" s="14">
        <f t="shared" si="117"/>
        <v>4794.9507389162773</v>
      </c>
      <c r="HD77" s="14">
        <f t="shared" ref="HD77:IR77" si="118">HC77-HD76</f>
        <v>4767.241379310366</v>
      </c>
      <c r="HE77" s="14">
        <f t="shared" si="118"/>
        <v>4739.5320197044548</v>
      </c>
      <c r="HF77" s="14">
        <f t="shared" si="118"/>
        <v>4711.8226600985436</v>
      </c>
      <c r="HG77" s="14">
        <f t="shared" si="118"/>
        <v>4684.1133004926323</v>
      </c>
      <c r="HH77" s="14">
        <f t="shared" si="118"/>
        <v>4656.4039408867211</v>
      </c>
      <c r="HI77" s="14">
        <f t="shared" si="118"/>
        <v>4628.6945812808099</v>
      </c>
      <c r="HJ77" s="14">
        <f t="shared" si="118"/>
        <v>4600.9852216748986</v>
      </c>
      <c r="HK77" s="14">
        <f t="shared" si="118"/>
        <v>4573.2758620689874</v>
      </c>
      <c r="HL77" s="14">
        <f t="shared" si="118"/>
        <v>4545.5665024630762</v>
      </c>
      <c r="HM77" s="14">
        <f t="shared" si="118"/>
        <v>4517.8571428571649</v>
      </c>
      <c r="HN77" s="14">
        <f t="shared" si="118"/>
        <v>4490.1477832512537</v>
      </c>
      <c r="HO77" s="14">
        <f t="shared" si="118"/>
        <v>4462.4384236453425</v>
      </c>
      <c r="HP77" s="14">
        <f t="shared" si="118"/>
        <v>4434.7290640394313</v>
      </c>
      <c r="HQ77" s="14">
        <f t="shared" si="118"/>
        <v>4407.01970443352</v>
      </c>
      <c r="HR77" s="14">
        <f t="shared" si="118"/>
        <v>4379.3103448276088</v>
      </c>
      <c r="HS77" s="14">
        <f t="shared" si="118"/>
        <v>4351.6009852216976</v>
      </c>
      <c r="HT77" s="14">
        <f t="shared" si="118"/>
        <v>4323.8916256157863</v>
      </c>
      <c r="HU77" s="14">
        <f t="shared" si="118"/>
        <v>4296.1822660098751</v>
      </c>
      <c r="HV77" s="14">
        <f t="shared" si="118"/>
        <v>4268.4729064039639</v>
      </c>
      <c r="HW77" s="14">
        <f t="shared" si="118"/>
        <v>4240.7635467980526</v>
      </c>
      <c r="HX77" s="14">
        <f t="shared" si="118"/>
        <v>4213.0541871921414</v>
      </c>
      <c r="HY77" s="14">
        <f t="shared" si="118"/>
        <v>4185.3448275862302</v>
      </c>
      <c r="HZ77" s="14">
        <f t="shared" si="118"/>
        <v>4157.6354679803189</v>
      </c>
      <c r="IA77" s="14">
        <f t="shared" si="118"/>
        <v>4129.9261083744077</v>
      </c>
      <c r="IB77" s="14">
        <f t="shared" si="118"/>
        <v>4102.2167487684965</v>
      </c>
      <c r="IC77" s="14">
        <f t="shared" si="118"/>
        <v>4074.5073891625852</v>
      </c>
      <c r="ID77" s="14">
        <f t="shared" si="118"/>
        <v>4046.798029556674</v>
      </c>
      <c r="IE77" s="14">
        <f t="shared" si="118"/>
        <v>4019.0886699507628</v>
      </c>
      <c r="IF77" s="14">
        <f t="shared" si="118"/>
        <v>3991.3793103448515</v>
      </c>
      <c r="IG77" s="14">
        <f t="shared" si="118"/>
        <v>3963.6699507389403</v>
      </c>
      <c r="IH77" s="14">
        <f t="shared" si="118"/>
        <v>3935.9605911330291</v>
      </c>
      <c r="II77" s="14">
        <f t="shared" si="118"/>
        <v>3908.2512315271179</v>
      </c>
      <c r="IJ77" s="14">
        <f t="shared" si="118"/>
        <v>3880.5418719212066</v>
      </c>
      <c r="IK77" s="14">
        <f t="shared" si="118"/>
        <v>3852.8325123152954</v>
      </c>
      <c r="IL77" s="14">
        <f t="shared" si="118"/>
        <v>3825.1231527093842</v>
      </c>
      <c r="IM77" s="14">
        <f t="shared" si="118"/>
        <v>3797.4137931034729</v>
      </c>
      <c r="IN77" s="14">
        <f t="shared" si="118"/>
        <v>3769.7044334975617</v>
      </c>
      <c r="IO77" s="14">
        <f t="shared" si="118"/>
        <v>3741.9950738916505</v>
      </c>
      <c r="IP77" s="14">
        <f t="shared" si="118"/>
        <v>3714.2857142857392</v>
      </c>
      <c r="IQ77" s="14">
        <f t="shared" si="118"/>
        <v>3714.2857142857188</v>
      </c>
      <c r="IR77" s="14">
        <f t="shared" si="118"/>
        <v>3714.2857142857188</v>
      </c>
      <c r="IS77" s="14"/>
      <c r="IT77" s="14"/>
      <c r="IU77" s="14"/>
    </row>
    <row r="78" spans="3:255" hidden="1" x14ac:dyDescent="0.25">
      <c r="P78" s="12" t="s">
        <v>2</v>
      </c>
      <c r="Q78" s="14">
        <f>J52</f>
        <v>6428.5714285714303</v>
      </c>
      <c r="R78" s="14"/>
      <c r="S78" s="14">
        <f>Q78-S76</f>
        <v>6400.862068965519</v>
      </c>
      <c r="T78" s="14">
        <f>S78-T76</f>
        <v>6373.1527093596078</v>
      </c>
      <c r="U78" s="14">
        <f>T78-U76</f>
        <v>6345.4433497536966</v>
      </c>
      <c r="V78" s="14">
        <f t="shared" ref="V78:CE78" si="119">U78-V76</f>
        <v>6317.7339901477853</v>
      </c>
      <c r="W78" s="14">
        <f t="shared" si="119"/>
        <v>6290.0246305418741</v>
      </c>
      <c r="X78" s="14">
        <f t="shared" si="119"/>
        <v>6262.3152709359629</v>
      </c>
      <c r="Y78" s="14">
        <f t="shared" si="119"/>
        <v>6234.6059113300516</v>
      </c>
      <c r="Z78" s="14">
        <f t="shared" si="119"/>
        <v>6206.8965517241404</v>
      </c>
      <c r="AA78" s="14">
        <f t="shared" si="119"/>
        <v>6179.1871921182292</v>
      </c>
      <c r="AB78" s="14">
        <f t="shared" si="119"/>
        <v>6151.4778325123179</v>
      </c>
      <c r="AC78" s="14">
        <f t="shared" si="119"/>
        <v>6123.7684729064067</v>
      </c>
      <c r="AD78" s="14">
        <f t="shared" si="119"/>
        <v>6096.0591133004955</v>
      </c>
      <c r="AE78" s="14">
        <f t="shared" si="119"/>
        <v>6068.3497536945843</v>
      </c>
      <c r="AF78" s="14">
        <f t="shared" si="119"/>
        <v>6040.640394088673</v>
      </c>
      <c r="AG78" s="14">
        <f t="shared" si="119"/>
        <v>6012.9310344827618</v>
      </c>
      <c r="AH78" s="14">
        <f t="shared" si="119"/>
        <v>5985.2216748768506</v>
      </c>
      <c r="AI78" s="14">
        <f t="shared" si="119"/>
        <v>5957.5123152709393</v>
      </c>
      <c r="AJ78" s="14">
        <f t="shared" si="119"/>
        <v>5929.8029556650281</v>
      </c>
      <c r="AK78" s="14">
        <f t="shared" si="119"/>
        <v>5902.0935960591169</v>
      </c>
      <c r="AL78" s="14">
        <f t="shared" si="119"/>
        <v>5874.3842364532056</v>
      </c>
      <c r="AM78" s="14">
        <f t="shared" si="119"/>
        <v>5846.6748768472944</v>
      </c>
      <c r="AN78" s="14">
        <f t="shared" si="119"/>
        <v>5818.9655172413832</v>
      </c>
      <c r="AO78" s="14">
        <f t="shared" si="119"/>
        <v>5791.2561576354719</v>
      </c>
      <c r="AP78" s="14">
        <f t="shared" si="119"/>
        <v>5763.5467980295607</v>
      </c>
      <c r="AQ78" s="14">
        <f t="shared" si="119"/>
        <v>5735.8374384236495</v>
      </c>
      <c r="AR78" s="14">
        <f t="shared" si="119"/>
        <v>5708.1280788177382</v>
      </c>
      <c r="AS78" s="14">
        <f t="shared" si="119"/>
        <v>5680.418719211827</v>
      </c>
      <c r="AT78" s="14">
        <f t="shared" si="119"/>
        <v>5652.7093596059158</v>
      </c>
      <c r="AU78" s="14">
        <f t="shared" si="119"/>
        <v>5625.0000000000045</v>
      </c>
      <c r="AV78" s="14">
        <f t="shared" si="119"/>
        <v>5597.2906403940933</v>
      </c>
      <c r="AW78" s="14">
        <f t="shared" si="119"/>
        <v>5569.5812807881821</v>
      </c>
      <c r="AX78" s="14">
        <f t="shared" si="119"/>
        <v>5541.8719211822709</v>
      </c>
      <c r="AY78" s="14">
        <f t="shared" si="119"/>
        <v>5514.1625615763596</v>
      </c>
      <c r="AZ78" s="14">
        <f t="shared" si="119"/>
        <v>5486.4532019704484</v>
      </c>
      <c r="BA78" s="14">
        <f t="shared" si="119"/>
        <v>5458.7438423645372</v>
      </c>
      <c r="BB78" s="14">
        <f t="shared" si="119"/>
        <v>5431.0344827586259</v>
      </c>
      <c r="BC78" s="14">
        <f t="shared" si="119"/>
        <v>5403.3251231527147</v>
      </c>
      <c r="BD78" s="14">
        <f t="shared" si="119"/>
        <v>5375.6157635468035</v>
      </c>
      <c r="BE78" s="14">
        <f t="shared" si="119"/>
        <v>5347.9064039408922</v>
      </c>
      <c r="BF78" s="14">
        <f t="shared" si="119"/>
        <v>5320.197044334981</v>
      </c>
      <c r="BG78" s="14">
        <f t="shared" si="119"/>
        <v>5292.4876847290698</v>
      </c>
      <c r="BH78" s="14">
        <f t="shared" si="119"/>
        <v>5264.7783251231585</v>
      </c>
      <c r="BI78" s="14">
        <f t="shared" si="119"/>
        <v>5237.0689655172473</v>
      </c>
      <c r="BJ78" s="14">
        <f t="shared" si="119"/>
        <v>5209.3596059113361</v>
      </c>
      <c r="BK78" s="14">
        <f t="shared" si="119"/>
        <v>5181.6502463054248</v>
      </c>
      <c r="BL78" s="14">
        <f t="shared" si="119"/>
        <v>5153.9408866995136</v>
      </c>
      <c r="BM78" s="14">
        <f t="shared" si="119"/>
        <v>5126.2315270936024</v>
      </c>
      <c r="BN78" s="14">
        <f t="shared" si="119"/>
        <v>5098.5221674876911</v>
      </c>
      <c r="BO78" s="14">
        <f t="shared" si="119"/>
        <v>5070.8128078817799</v>
      </c>
      <c r="BP78" s="14">
        <f t="shared" si="119"/>
        <v>5043.1034482758687</v>
      </c>
      <c r="BQ78" s="14">
        <f t="shared" si="119"/>
        <v>5015.3940886699575</v>
      </c>
      <c r="BR78" s="14">
        <f t="shared" si="119"/>
        <v>4987.6847290640462</v>
      </c>
      <c r="BS78" s="14">
        <f t="shared" si="119"/>
        <v>4959.975369458135</v>
      </c>
      <c r="BT78" s="14">
        <f t="shared" si="119"/>
        <v>4932.2660098522238</v>
      </c>
      <c r="BU78" s="14">
        <f t="shared" si="119"/>
        <v>4904.5566502463125</v>
      </c>
      <c r="BV78" s="14">
        <f t="shared" si="119"/>
        <v>4876.8472906404013</v>
      </c>
      <c r="BW78" s="14">
        <f t="shared" si="119"/>
        <v>4849.1379310344901</v>
      </c>
      <c r="BX78" s="14">
        <f t="shared" si="119"/>
        <v>4821.4285714285788</v>
      </c>
      <c r="BY78" s="14">
        <f t="shared" si="119"/>
        <v>4793.7192118226676</v>
      </c>
      <c r="BZ78" s="14">
        <f t="shared" si="119"/>
        <v>4766.0098522167564</v>
      </c>
      <c r="CA78" s="14">
        <f t="shared" si="119"/>
        <v>4738.3004926108451</v>
      </c>
      <c r="CB78" s="14">
        <f t="shared" si="119"/>
        <v>4710.5911330049339</v>
      </c>
      <c r="CC78" s="14">
        <f t="shared" si="119"/>
        <v>4682.8817733990227</v>
      </c>
      <c r="CD78" s="14">
        <f t="shared" si="119"/>
        <v>4655.1724137931114</v>
      </c>
      <c r="CE78" s="14">
        <f t="shared" si="119"/>
        <v>4627.4630541872002</v>
      </c>
      <c r="CF78" s="14">
        <f t="shared" ref="CF78:EQ78" si="120">CE78-CF76</f>
        <v>4599.753694581289</v>
      </c>
      <c r="CG78" s="14">
        <f t="shared" si="120"/>
        <v>4572.0443349753778</v>
      </c>
      <c r="CH78" s="14">
        <f t="shared" si="120"/>
        <v>4544.3349753694665</v>
      </c>
      <c r="CI78" s="14">
        <f t="shared" si="120"/>
        <v>4516.6256157635553</v>
      </c>
      <c r="CJ78" s="14">
        <f t="shared" si="120"/>
        <v>4488.9162561576441</v>
      </c>
      <c r="CK78" s="14">
        <f t="shared" si="120"/>
        <v>4461.2068965517328</v>
      </c>
      <c r="CL78" s="14">
        <f t="shared" si="120"/>
        <v>4433.4975369458216</v>
      </c>
      <c r="CM78" s="14">
        <f t="shared" si="120"/>
        <v>4405.7881773399104</v>
      </c>
      <c r="CN78" s="14">
        <f t="shared" si="120"/>
        <v>4378.0788177339991</v>
      </c>
      <c r="CO78" s="14">
        <f t="shared" si="120"/>
        <v>4350.3694581280879</v>
      </c>
      <c r="CP78" s="14">
        <f t="shared" si="120"/>
        <v>4322.6600985221767</v>
      </c>
      <c r="CQ78" s="14">
        <f t="shared" si="120"/>
        <v>4294.9507389162654</v>
      </c>
      <c r="CR78" s="14">
        <f t="shared" si="120"/>
        <v>4267.2413793103542</v>
      </c>
      <c r="CS78" s="14">
        <f t="shared" si="120"/>
        <v>4239.532019704443</v>
      </c>
      <c r="CT78" s="14">
        <f t="shared" si="120"/>
        <v>4211.8226600985317</v>
      </c>
      <c r="CU78" s="14">
        <f t="shared" si="120"/>
        <v>4184.1133004926205</v>
      </c>
      <c r="CV78" s="14">
        <f t="shared" si="120"/>
        <v>4156.4039408867093</v>
      </c>
      <c r="CW78" s="14">
        <f t="shared" si="120"/>
        <v>4128.694581280798</v>
      </c>
      <c r="CX78" s="14">
        <f t="shared" si="120"/>
        <v>4100.9852216748868</v>
      </c>
      <c r="CY78" s="14">
        <f t="shared" si="120"/>
        <v>4073.2758620689756</v>
      </c>
      <c r="CZ78" s="14">
        <f t="shared" si="120"/>
        <v>4045.5665024630644</v>
      </c>
      <c r="DA78" s="14">
        <f t="shared" si="120"/>
        <v>4017.8571428571531</v>
      </c>
      <c r="DB78" s="14">
        <f t="shared" si="120"/>
        <v>3990.1477832512419</v>
      </c>
      <c r="DC78" s="14">
        <f t="shared" si="120"/>
        <v>3962.4384236453307</v>
      </c>
      <c r="DD78" s="14">
        <f t="shared" si="120"/>
        <v>3934.7290640394194</v>
      </c>
      <c r="DE78" s="14">
        <f t="shared" si="120"/>
        <v>3907.0197044335082</v>
      </c>
      <c r="DF78" s="14">
        <f t="shared" si="120"/>
        <v>3879.310344827597</v>
      </c>
      <c r="DG78" s="14">
        <f t="shared" si="120"/>
        <v>3851.6009852216857</v>
      </c>
      <c r="DH78" s="14">
        <f t="shared" si="120"/>
        <v>3823.8916256157745</v>
      </c>
      <c r="DI78" s="14">
        <f t="shared" si="120"/>
        <v>3796.1822660098633</v>
      </c>
      <c r="DJ78" s="14">
        <f t="shared" si="120"/>
        <v>3768.472906403952</v>
      </c>
      <c r="DK78" s="14">
        <f t="shared" si="120"/>
        <v>3740.7635467980408</v>
      </c>
      <c r="DL78" s="14">
        <f t="shared" si="120"/>
        <v>3713.0541871921296</v>
      </c>
      <c r="DM78" s="14">
        <f t="shared" si="120"/>
        <v>3685.3448275862183</v>
      </c>
      <c r="DN78" s="14">
        <f t="shared" si="120"/>
        <v>3657.6354679803071</v>
      </c>
      <c r="DO78" s="14">
        <f t="shared" si="120"/>
        <v>3629.9261083743959</v>
      </c>
      <c r="DP78" s="14">
        <f t="shared" si="120"/>
        <v>3602.2167487684846</v>
      </c>
      <c r="DQ78" s="14">
        <f t="shared" si="120"/>
        <v>3574.5073891625734</v>
      </c>
      <c r="DR78" s="14">
        <f t="shared" si="120"/>
        <v>3546.7980295566622</v>
      </c>
      <c r="DS78" s="14">
        <f t="shared" si="120"/>
        <v>3519.088669950751</v>
      </c>
      <c r="DT78" s="14">
        <f t="shared" si="120"/>
        <v>3491.3793103448397</v>
      </c>
      <c r="DU78" s="14">
        <f t="shared" si="120"/>
        <v>3463.6699507389285</v>
      </c>
      <c r="DV78" s="14">
        <f t="shared" si="120"/>
        <v>3435.9605911330173</v>
      </c>
      <c r="DW78" s="14">
        <f t="shared" si="120"/>
        <v>3408.251231527106</v>
      </c>
      <c r="DX78" s="14">
        <f t="shared" si="120"/>
        <v>3380.5418719211948</v>
      </c>
      <c r="DY78" s="14">
        <f t="shared" si="120"/>
        <v>3352.8325123152836</v>
      </c>
      <c r="DZ78" s="14">
        <f t="shared" si="120"/>
        <v>3325.1231527093723</v>
      </c>
      <c r="EA78" s="14">
        <f t="shared" si="120"/>
        <v>3297.4137931034611</v>
      </c>
      <c r="EB78" s="14">
        <f t="shared" si="120"/>
        <v>3269.7044334975499</v>
      </c>
      <c r="EC78" s="14">
        <f t="shared" si="120"/>
        <v>3241.9950738916386</v>
      </c>
      <c r="ED78" s="14">
        <f t="shared" si="120"/>
        <v>3214.2857142857274</v>
      </c>
      <c r="EE78" s="14">
        <f t="shared" si="120"/>
        <v>3186.5763546798162</v>
      </c>
      <c r="EF78" s="14">
        <f t="shared" si="120"/>
        <v>3158.8669950739049</v>
      </c>
      <c r="EG78" s="14">
        <f t="shared" si="120"/>
        <v>3131.1576354679937</v>
      </c>
      <c r="EH78" s="14">
        <f t="shared" si="120"/>
        <v>3103.4482758620825</v>
      </c>
      <c r="EI78" s="14">
        <f t="shared" si="120"/>
        <v>3075.7389162561713</v>
      </c>
      <c r="EJ78" s="14">
        <f t="shared" si="120"/>
        <v>3048.02955665026</v>
      </c>
      <c r="EK78" s="14">
        <f t="shared" si="120"/>
        <v>3020.3201970443488</v>
      </c>
      <c r="EL78" s="14">
        <f t="shared" si="120"/>
        <v>2992.6108374384376</v>
      </c>
      <c r="EM78" s="14">
        <f t="shared" si="120"/>
        <v>2964.9014778325263</v>
      </c>
      <c r="EN78" s="14">
        <f t="shared" si="120"/>
        <v>2937.1921182266151</v>
      </c>
      <c r="EO78" s="14">
        <f t="shared" si="120"/>
        <v>2909.4827586207039</v>
      </c>
      <c r="EP78" s="14">
        <f t="shared" si="120"/>
        <v>2881.7733990147926</v>
      </c>
      <c r="EQ78" s="14">
        <f t="shared" si="120"/>
        <v>2854.0640394088814</v>
      </c>
      <c r="ER78" s="14">
        <f t="shared" ref="ER78:HC78" si="121">EQ78-ER76</f>
        <v>2826.3546798029702</v>
      </c>
      <c r="ES78" s="14">
        <f t="shared" si="121"/>
        <v>2798.6453201970589</v>
      </c>
      <c r="ET78" s="14">
        <f t="shared" si="121"/>
        <v>2770.9359605911477</v>
      </c>
      <c r="EU78" s="14">
        <f t="shared" si="121"/>
        <v>2743.2266009852365</v>
      </c>
      <c r="EV78" s="14">
        <f t="shared" si="121"/>
        <v>2715.5172413793252</v>
      </c>
      <c r="EW78" s="14">
        <f t="shared" si="121"/>
        <v>2687.807881773414</v>
      </c>
      <c r="EX78" s="14">
        <f t="shared" si="121"/>
        <v>2660.0985221675028</v>
      </c>
      <c r="EY78" s="14">
        <f t="shared" si="121"/>
        <v>2632.3891625615915</v>
      </c>
      <c r="EZ78" s="14">
        <f t="shared" si="121"/>
        <v>2604.6798029556803</v>
      </c>
      <c r="FA78" s="14">
        <f t="shared" si="121"/>
        <v>2576.9704433497691</v>
      </c>
      <c r="FB78" s="14">
        <f t="shared" si="121"/>
        <v>2549.2610837438579</v>
      </c>
      <c r="FC78" s="14">
        <f t="shared" si="121"/>
        <v>2521.5517241379466</v>
      </c>
      <c r="FD78" s="14">
        <f t="shared" si="121"/>
        <v>2493.8423645320354</v>
      </c>
      <c r="FE78" s="14">
        <f t="shared" si="121"/>
        <v>2466.1330049261242</v>
      </c>
      <c r="FF78" s="14">
        <f t="shared" si="121"/>
        <v>2438.4236453202129</v>
      </c>
      <c r="FG78" s="14">
        <f t="shared" si="121"/>
        <v>2410.7142857143017</v>
      </c>
      <c r="FH78" s="14">
        <f t="shared" si="121"/>
        <v>2383.0049261083905</v>
      </c>
      <c r="FI78" s="14">
        <f t="shared" si="121"/>
        <v>2355.2955665024792</v>
      </c>
      <c r="FJ78" s="14">
        <f t="shared" si="121"/>
        <v>2327.586206896568</v>
      </c>
      <c r="FK78" s="14">
        <f t="shared" si="121"/>
        <v>2299.8768472906568</v>
      </c>
      <c r="FL78" s="14">
        <f t="shared" si="121"/>
        <v>2272.1674876847455</v>
      </c>
      <c r="FM78" s="14">
        <f t="shared" si="121"/>
        <v>2244.4581280788343</v>
      </c>
      <c r="FN78" s="14">
        <f t="shared" si="121"/>
        <v>2216.7487684729231</v>
      </c>
      <c r="FO78" s="14">
        <f t="shared" si="121"/>
        <v>2189.0394088670118</v>
      </c>
      <c r="FP78" s="14">
        <f t="shared" si="121"/>
        <v>2161.3300492611006</v>
      </c>
      <c r="FQ78" s="14">
        <f t="shared" si="121"/>
        <v>2133.6206896551894</v>
      </c>
      <c r="FR78" s="14">
        <f t="shared" si="121"/>
        <v>2105.9113300492781</v>
      </c>
      <c r="FS78" s="14">
        <f t="shared" si="121"/>
        <v>2078.2019704433669</v>
      </c>
      <c r="FT78" s="14">
        <f t="shared" si="121"/>
        <v>2050.4926108374557</v>
      </c>
      <c r="FU78" s="14">
        <f t="shared" si="121"/>
        <v>2022.7832512315445</v>
      </c>
      <c r="FV78" s="14">
        <f t="shared" si="121"/>
        <v>1995.0738916256332</v>
      </c>
      <c r="FW78" s="14">
        <f t="shared" si="121"/>
        <v>1967.364532019722</v>
      </c>
      <c r="FX78" s="14">
        <f t="shared" si="121"/>
        <v>1939.6551724138108</v>
      </c>
      <c r="FY78" s="14">
        <f t="shared" si="121"/>
        <v>1911.9458128078995</v>
      </c>
      <c r="FZ78" s="14">
        <f t="shared" si="121"/>
        <v>1884.2364532019883</v>
      </c>
      <c r="GA78" s="14">
        <f t="shared" si="121"/>
        <v>1856.5270935960771</v>
      </c>
      <c r="GB78" s="14">
        <f t="shared" si="121"/>
        <v>1828.8177339901658</v>
      </c>
      <c r="GC78" s="14">
        <f t="shared" si="121"/>
        <v>1801.1083743842546</v>
      </c>
      <c r="GD78" s="14">
        <f t="shared" si="121"/>
        <v>1773.3990147783434</v>
      </c>
      <c r="GE78" s="14">
        <f t="shared" si="121"/>
        <v>1745.6896551724321</v>
      </c>
      <c r="GF78" s="14">
        <f t="shared" si="121"/>
        <v>1717.9802955665209</v>
      </c>
      <c r="GG78" s="14">
        <f t="shared" si="121"/>
        <v>1690.2709359606097</v>
      </c>
      <c r="GH78" s="14">
        <f t="shared" si="121"/>
        <v>1662.5615763546984</v>
      </c>
      <c r="GI78" s="14">
        <f t="shared" si="121"/>
        <v>1634.8522167487872</v>
      </c>
      <c r="GJ78" s="14">
        <f t="shared" si="121"/>
        <v>1607.142857142876</v>
      </c>
      <c r="GK78" s="14">
        <f t="shared" si="121"/>
        <v>1579.4334975369648</v>
      </c>
      <c r="GL78" s="14">
        <f t="shared" si="121"/>
        <v>1551.7241379310535</v>
      </c>
      <c r="GM78" s="14">
        <f t="shared" si="121"/>
        <v>1524.0147783251423</v>
      </c>
      <c r="GN78" s="14">
        <f t="shared" si="121"/>
        <v>1496.3054187192311</v>
      </c>
      <c r="GO78" s="14">
        <f t="shared" si="121"/>
        <v>1468.5960591133198</v>
      </c>
      <c r="GP78" s="14">
        <f t="shared" si="121"/>
        <v>1440.8866995074086</v>
      </c>
      <c r="GQ78" s="14">
        <f t="shared" si="121"/>
        <v>1413.1773399014974</v>
      </c>
      <c r="GR78" s="14">
        <f t="shared" si="121"/>
        <v>1385.4679802955861</v>
      </c>
      <c r="GS78" s="14">
        <f t="shared" si="121"/>
        <v>1357.7586206896749</v>
      </c>
      <c r="GT78" s="14">
        <f t="shared" si="121"/>
        <v>1330.0492610837637</v>
      </c>
      <c r="GU78" s="14">
        <f t="shared" si="121"/>
        <v>1302.3399014778524</v>
      </c>
      <c r="GV78" s="14">
        <f t="shared" si="121"/>
        <v>1274.6305418719412</v>
      </c>
      <c r="GW78" s="14">
        <f t="shared" si="121"/>
        <v>1246.92118226603</v>
      </c>
      <c r="GX78" s="14">
        <f t="shared" si="121"/>
        <v>1219.2118226601187</v>
      </c>
      <c r="GY78" s="14">
        <f t="shared" si="121"/>
        <v>1191.5024630542075</v>
      </c>
      <c r="GZ78" s="14">
        <f t="shared" si="121"/>
        <v>1163.7931034482963</v>
      </c>
      <c r="HA78" s="14">
        <f t="shared" si="121"/>
        <v>1136.083743842385</v>
      </c>
      <c r="HB78" s="14">
        <f t="shared" si="121"/>
        <v>1108.3743842364738</v>
      </c>
      <c r="HC78" s="14">
        <f t="shared" si="121"/>
        <v>1080.6650246305626</v>
      </c>
      <c r="HD78" s="14">
        <f t="shared" ref="HD78:IR78" si="122">HC78-HD76</f>
        <v>1052.9556650246514</v>
      </c>
      <c r="HE78" s="14">
        <f t="shared" si="122"/>
        <v>1025.2463054187401</v>
      </c>
      <c r="HF78" s="14">
        <f t="shared" si="122"/>
        <v>997.53694581282878</v>
      </c>
      <c r="HG78" s="14">
        <f t="shared" si="122"/>
        <v>969.82758620691743</v>
      </c>
      <c r="HH78" s="14">
        <f t="shared" si="122"/>
        <v>942.11822660100609</v>
      </c>
      <c r="HI78" s="14">
        <f t="shared" si="122"/>
        <v>914.40886699509474</v>
      </c>
      <c r="HJ78" s="14">
        <f t="shared" si="122"/>
        <v>886.6995073891834</v>
      </c>
      <c r="HK78" s="14">
        <f t="shared" si="122"/>
        <v>858.99014778327205</v>
      </c>
      <c r="HL78" s="14">
        <f t="shared" si="122"/>
        <v>831.28078817736071</v>
      </c>
      <c r="HM78" s="14">
        <f t="shared" si="122"/>
        <v>803.57142857144936</v>
      </c>
      <c r="HN78" s="14">
        <f t="shared" si="122"/>
        <v>775.86206896553801</v>
      </c>
      <c r="HO78" s="14">
        <f t="shared" si="122"/>
        <v>748.15270935962667</v>
      </c>
      <c r="HP78" s="14">
        <f t="shared" si="122"/>
        <v>720.44334975371532</v>
      </c>
      <c r="HQ78" s="14">
        <f t="shared" si="122"/>
        <v>692.73399014780398</v>
      </c>
      <c r="HR78" s="14">
        <f t="shared" si="122"/>
        <v>665.02463054189263</v>
      </c>
      <c r="HS78" s="14">
        <f t="shared" si="122"/>
        <v>637.31527093598129</v>
      </c>
      <c r="HT78" s="14">
        <f t="shared" si="122"/>
        <v>609.60591133006994</v>
      </c>
      <c r="HU78" s="14">
        <f t="shared" si="122"/>
        <v>581.8965517241586</v>
      </c>
      <c r="HV78" s="14">
        <f t="shared" si="122"/>
        <v>554.18719211824725</v>
      </c>
      <c r="HW78" s="14">
        <f t="shared" si="122"/>
        <v>526.47783251233591</v>
      </c>
      <c r="HX78" s="14">
        <f t="shared" si="122"/>
        <v>498.76847290642456</v>
      </c>
      <c r="HY78" s="14">
        <f t="shared" si="122"/>
        <v>471.05911330051322</v>
      </c>
      <c r="HZ78" s="14">
        <f t="shared" si="122"/>
        <v>443.34975369460187</v>
      </c>
      <c r="IA78" s="14">
        <f t="shared" si="122"/>
        <v>415.64039408869053</v>
      </c>
      <c r="IB78" s="14">
        <f t="shared" si="122"/>
        <v>387.93103448277918</v>
      </c>
      <c r="IC78" s="14">
        <f t="shared" si="122"/>
        <v>360.22167487686784</v>
      </c>
      <c r="ID78" s="14">
        <f t="shared" si="122"/>
        <v>332.51231527095649</v>
      </c>
      <c r="IE78" s="14">
        <f t="shared" si="122"/>
        <v>304.80295566504515</v>
      </c>
      <c r="IF78" s="14">
        <f t="shared" si="122"/>
        <v>277.0935960591338</v>
      </c>
      <c r="IG78" s="14">
        <f t="shared" si="122"/>
        <v>249.38423645322246</v>
      </c>
      <c r="IH78" s="14">
        <f t="shared" si="122"/>
        <v>221.67487684731111</v>
      </c>
      <c r="II78" s="14">
        <f t="shared" si="122"/>
        <v>193.96551724139977</v>
      </c>
      <c r="IJ78" s="14">
        <f t="shared" si="122"/>
        <v>166.25615763548842</v>
      </c>
      <c r="IK78" s="14">
        <f t="shared" si="122"/>
        <v>138.54679802957708</v>
      </c>
      <c r="IL78" s="14">
        <f t="shared" si="122"/>
        <v>110.83743842366574</v>
      </c>
      <c r="IM78" s="14">
        <f t="shared" si="122"/>
        <v>83.128078817754414</v>
      </c>
      <c r="IN78" s="14">
        <f t="shared" si="122"/>
        <v>55.418719211843083</v>
      </c>
      <c r="IO78" s="14">
        <f t="shared" si="122"/>
        <v>27.709359605931748</v>
      </c>
      <c r="IP78" s="14">
        <f t="shared" si="122"/>
        <v>2.0413892798387678E-11</v>
      </c>
      <c r="IQ78" s="14">
        <f t="shared" si="122"/>
        <v>0</v>
      </c>
      <c r="IR78" s="14">
        <f t="shared" si="122"/>
        <v>0</v>
      </c>
      <c r="IS78" s="14"/>
      <c r="IT78" s="14"/>
      <c r="IU78" s="14"/>
    </row>
    <row r="79" spans="3:255" hidden="1" x14ac:dyDescent="0.25">
      <c r="P79" s="12" t="s">
        <v>14</v>
      </c>
      <c r="Q79" s="14">
        <f>Q77</f>
        <v>10142.857142857145</v>
      </c>
      <c r="R79" s="14"/>
      <c r="S79" s="14">
        <f>(Q77+S77)/2</f>
        <v>10129.002463054188</v>
      </c>
      <c r="T79" s="14">
        <f>(S77+T77)/2</f>
        <v>10101.293103448279</v>
      </c>
      <c r="U79" s="14">
        <f>(T77+U77)/2</f>
        <v>10073.583743842366</v>
      </c>
      <c r="V79" s="14">
        <f t="shared" ref="V79:CE79" si="123">(U77+V77)/2</f>
        <v>10045.874384236457</v>
      </c>
      <c r="W79" s="14">
        <f t="shared" si="123"/>
        <v>10018.165024630543</v>
      </c>
      <c r="X79" s="14">
        <f t="shared" si="123"/>
        <v>9990.4556650246341</v>
      </c>
      <c r="Y79" s="14">
        <f t="shared" si="123"/>
        <v>9962.746305418721</v>
      </c>
      <c r="Z79" s="14">
        <f t="shared" si="123"/>
        <v>9935.0369458128116</v>
      </c>
      <c r="AA79" s="14">
        <f t="shared" si="123"/>
        <v>9907.3275862068986</v>
      </c>
      <c r="AB79" s="14">
        <f t="shared" si="123"/>
        <v>9879.6182266009891</v>
      </c>
      <c r="AC79" s="14">
        <f t="shared" si="123"/>
        <v>9851.9088669950761</v>
      </c>
      <c r="AD79" s="14">
        <f t="shared" si="123"/>
        <v>9824.1995073891667</v>
      </c>
      <c r="AE79" s="14">
        <f t="shared" si="123"/>
        <v>9796.4901477832536</v>
      </c>
      <c r="AF79" s="14">
        <f t="shared" si="123"/>
        <v>9768.7807881773442</v>
      </c>
      <c r="AG79" s="14">
        <f t="shared" si="123"/>
        <v>9741.0714285714312</v>
      </c>
      <c r="AH79" s="14">
        <f t="shared" si="123"/>
        <v>9713.3620689655218</v>
      </c>
      <c r="AI79" s="14">
        <f t="shared" si="123"/>
        <v>9685.6527093596087</v>
      </c>
      <c r="AJ79" s="14">
        <f t="shared" si="123"/>
        <v>9657.9433497536993</v>
      </c>
      <c r="AK79" s="14">
        <f t="shared" si="123"/>
        <v>9630.2339901477862</v>
      </c>
      <c r="AL79" s="14">
        <f t="shared" si="123"/>
        <v>9602.5246305418768</v>
      </c>
      <c r="AM79" s="14">
        <f t="shared" si="123"/>
        <v>9574.8152709359638</v>
      </c>
      <c r="AN79" s="14">
        <f t="shared" si="123"/>
        <v>9547.1059113300544</v>
      </c>
      <c r="AO79" s="14">
        <f t="shared" si="123"/>
        <v>9519.3965517241413</v>
      </c>
      <c r="AP79" s="14">
        <f t="shared" si="123"/>
        <v>9491.6871921182319</v>
      </c>
      <c r="AQ79" s="14">
        <f t="shared" si="123"/>
        <v>9463.9778325123189</v>
      </c>
      <c r="AR79" s="14">
        <f t="shared" si="123"/>
        <v>9436.2684729064094</v>
      </c>
      <c r="AS79" s="14">
        <f t="shared" si="123"/>
        <v>9408.5591133004964</v>
      </c>
      <c r="AT79" s="14">
        <f t="shared" si="123"/>
        <v>9380.849753694587</v>
      </c>
      <c r="AU79" s="14">
        <f t="shared" si="123"/>
        <v>9353.1403940886739</v>
      </c>
      <c r="AV79" s="14">
        <f t="shared" si="123"/>
        <v>9325.4310344827645</v>
      </c>
      <c r="AW79" s="14">
        <f t="shared" si="123"/>
        <v>9297.7216748768515</v>
      </c>
      <c r="AX79" s="14">
        <f t="shared" si="123"/>
        <v>9270.0123152709421</v>
      </c>
      <c r="AY79" s="14">
        <f t="shared" si="123"/>
        <v>9242.302955665029</v>
      </c>
      <c r="AZ79" s="14">
        <f t="shared" si="123"/>
        <v>9214.5935960591196</v>
      </c>
      <c r="BA79" s="14">
        <f t="shared" si="123"/>
        <v>9186.8842364532065</v>
      </c>
      <c r="BB79" s="14">
        <f t="shared" si="123"/>
        <v>9159.1748768472971</v>
      </c>
      <c r="BC79" s="14">
        <f t="shared" si="123"/>
        <v>9131.4655172413841</v>
      </c>
      <c r="BD79" s="14">
        <f t="shared" si="123"/>
        <v>9103.7561576354747</v>
      </c>
      <c r="BE79" s="14">
        <f t="shared" si="123"/>
        <v>9076.0467980295616</v>
      </c>
      <c r="BF79" s="14">
        <f t="shared" si="123"/>
        <v>9048.3374384236522</v>
      </c>
      <c r="BG79" s="14">
        <f t="shared" si="123"/>
        <v>9020.6280788177392</v>
      </c>
      <c r="BH79" s="14">
        <f t="shared" si="123"/>
        <v>8992.9187192118297</v>
      </c>
      <c r="BI79" s="14">
        <f t="shared" si="123"/>
        <v>8965.2093596059167</v>
      </c>
      <c r="BJ79" s="14">
        <f t="shared" si="123"/>
        <v>8937.5000000000073</v>
      </c>
      <c r="BK79" s="14">
        <f t="shared" si="123"/>
        <v>8909.7906403940942</v>
      </c>
      <c r="BL79" s="14">
        <f t="shared" si="123"/>
        <v>8882.0812807881848</v>
      </c>
      <c r="BM79" s="14">
        <f t="shared" si="123"/>
        <v>8854.3719211822718</v>
      </c>
      <c r="BN79" s="14">
        <f t="shared" si="123"/>
        <v>8826.6625615763624</v>
      </c>
      <c r="BO79" s="14">
        <f t="shared" si="123"/>
        <v>8798.9532019704493</v>
      </c>
      <c r="BP79" s="14">
        <f t="shared" si="123"/>
        <v>8771.2438423645399</v>
      </c>
      <c r="BQ79" s="14">
        <f t="shared" si="123"/>
        <v>8743.5344827586268</v>
      </c>
      <c r="BR79" s="14">
        <f t="shared" si="123"/>
        <v>8715.8251231527174</v>
      </c>
      <c r="BS79" s="14">
        <f t="shared" si="123"/>
        <v>8688.1157635468044</v>
      </c>
      <c r="BT79" s="14">
        <f t="shared" si="123"/>
        <v>8660.406403940895</v>
      </c>
      <c r="BU79" s="14">
        <f t="shared" si="123"/>
        <v>8632.6970443349819</v>
      </c>
      <c r="BV79" s="14">
        <f t="shared" si="123"/>
        <v>8604.9876847290725</v>
      </c>
      <c r="BW79" s="14">
        <f t="shared" si="123"/>
        <v>8577.2783251231594</v>
      </c>
      <c r="BX79" s="14">
        <f t="shared" si="123"/>
        <v>8549.56896551725</v>
      </c>
      <c r="BY79" s="14">
        <f t="shared" si="123"/>
        <v>8521.859605911337</v>
      </c>
      <c r="BZ79" s="14">
        <f t="shared" si="123"/>
        <v>8494.1502463054276</v>
      </c>
      <c r="CA79" s="14">
        <f t="shared" si="123"/>
        <v>8466.4408866995145</v>
      </c>
      <c r="CB79" s="14">
        <f t="shared" si="123"/>
        <v>8438.7315270936051</v>
      </c>
      <c r="CC79" s="14">
        <f t="shared" si="123"/>
        <v>8411.0221674876921</v>
      </c>
      <c r="CD79" s="14">
        <f t="shared" si="123"/>
        <v>8383.3128078817826</v>
      </c>
      <c r="CE79" s="14">
        <f t="shared" si="123"/>
        <v>8355.6034482758696</v>
      </c>
      <c r="CF79" s="14">
        <f t="shared" ref="CF79:EQ79" si="124">(CE77+CF77)/2</f>
        <v>8327.8940886699602</v>
      </c>
      <c r="CG79" s="14">
        <f t="shared" si="124"/>
        <v>8300.1847290640471</v>
      </c>
      <c r="CH79" s="14">
        <f t="shared" si="124"/>
        <v>8272.4753694581377</v>
      </c>
      <c r="CI79" s="14">
        <f t="shared" si="124"/>
        <v>8244.7660098522247</v>
      </c>
      <c r="CJ79" s="14">
        <f t="shared" si="124"/>
        <v>8217.0566502463153</v>
      </c>
      <c r="CK79" s="14">
        <f t="shared" si="124"/>
        <v>8189.3472906404031</v>
      </c>
      <c r="CL79" s="14">
        <f t="shared" si="124"/>
        <v>8161.6379310344919</v>
      </c>
      <c r="CM79" s="14">
        <f t="shared" si="124"/>
        <v>8133.9285714285807</v>
      </c>
      <c r="CN79" s="14">
        <f t="shared" si="124"/>
        <v>8106.2192118226694</v>
      </c>
      <c r="CO79" s="14">
        <f t="shared" si="124"/>
        <v>8078.5098522167582</v>
      </c>
      <c r="CP79" s="14">
        <f t="shared" si="124"/>
        <v>8050.800492610847</v>
      </c>
      <c r="CQ79" s="14">
        <f t="shared" si="124"/>
        <v>8023.0911330049357</v>
      </c>
      <c r="CR79" s="14">
        <f t="shared" si="124"/>
        <v>7995.3817733990245</v>
      </c>
      <c r="CS79" s="14">
        <f t="shared" si="124"/>
        <v>7967.6724137931133</v>
      </c>
      <c r="CT79" s="14">
        <f t="shared" si="124"/>
        <v>7939.963054187202</v>
      </c>
      <c r="CU79" s="14">
        <f t="shared" si="124"/>
        <v>7912.2536945812908</v>
      </c>
      <c r="CV79" s="14">
        <f t="shared" si="124"/>
        <v>7884.5443349753796</v>
      </c>
      <c r="CW79" s="14">
        <f t="shared" si="124"/>
        <v>7856.8349753694683</v>
      </c>
      <c r="CX79" s="14">
        <f t="shared" si="124"/>
        <v>7829.1256157635571</v>
      </c>
      <c r="CY79" s="14">
        <f t="shared" si="124"/>
        <v>7801.4162561576459</v>
      </c>
      <c r="CZ79" s="14">
        <f t="shared" si="124"/>
        <v>7773.7068965517346</v>
      </c>
      <c r="DA79" s="14">
        <f t="shared" si="124"/>
        <v>7745.9975369458234</v>
      </c>
      <c r="DB79" s="14">
        <f t="shared" si="124"/>
        <v>7718.2881773399122</v>
      </c>
      <c r="DC79" s="14">
        <f t="shared" si="124"/>
        <v>7690.5788177340009</v>
      </c>
      <c r="DD79" s="14">
        <f t="shared" si="124"/>
        <v>7662.8694581280897</v>
      </c>
      <c r="DE79" s="14">
        <f t="shared" si="124"/>
        <v>7635.1600985221785</v>
      </c>
      <c r="DF79" s="14">
        <f t="shared" si="124"/>
        <v>7607.4507389162673</v>
      </c>
      <c r="DG79" s="14">
        <f t="shared" si="124"/>
        <v>7579.741379310356</v>
      </c>
      <c r="DH79" s="14">
        <f t="shared" si="124"/>
        <v>7552.0320197044448</v>
      </c>
      <c r="DI79" s="14">
        <f t="shared" si="124"/>
        <v>7524.3226600985336</v>
      </c>
      <c r="DJ79" s="14">
        <f t="shared" si="124"/>
        <v>7496.6133004926223</v>
      </c>
      <c r="DK79" s="14">
        <f t="shared" si="124"/>
        <v>7468.9039408867111</v>
      </c>
      <c r="DL79" s="14">
        <f t="shared" si="124"/>
        <v>7441.1945812807999</v>
      </c>
      <c r="DM79" s="14">
        <f t="shared" si="124"/>
        <v>7413.4852216748886</v>
      </c>
      <c r="DN79" s="14">
        <f t="shared" si="124"/>
        <v>7385.7758620689774</v>
      </c>
      <c r="DO79" s="14">
        <f t="shared" si="124"/>
        <v>7358.0665024630662</v>
      </c>
      <c r="DP79" s="14">
        <f t="shared" si="124"/>
        <v>7330.3571428571549</v>
      </c>
      <c r="DQ79" s="14">
        <f t="shared" si="124"/>
        <v>7302.6477832512437</v>
      </c>
      <c r="DR79" s="14">
        <f t="shared" si="124"/>
        <v>7274.9384236453325</v>
      </c>
      <c r="DS79" s="14">
        <f t="shared" si="124"/>
        <v>7247.2290640394212</v>
      </c>
      <c r="DT79" s="14">
        <f t="shared" si="124"/>
        <v>7219.51970443351</v>
      </c>
      <c r="DU79" s="14">
        <f t="shared" si="124"/>
        <v>7191.8103448275988</v>
      </c>
      <c r="DV79" s="14">
        <f t="shared" si="124"/>
        <v>7164.1009852216876</v>
      </c>
      <c r="DW79" s="14">
        <f t="shared" si="124"/>
        <v>7136.3916256157763</v>
      </c>
      <c r="DX79" s="14">
        <f t="shared" si="124"/>
        <v>7108.6822660098651</v>
      </c>
      <c r="DY79" s="14">
        <f t="shared" si="124"/>
        <v>7080.9729064039539</v>
      </c>
      <c r="DZ79" s="14">
        <f t="shared" si="124"/>
        <v>7053.2635467980426</v>
      </c>
      <c r="EA79" s="14">
        <f t="shared" si="124"/>
        <v>7025.5541871921314</v>
      </c>
      <c r="EB79" s="14">
        <f t="shared" si="124"/>
        <v>6997.8448275862202</v>
      </c>
      <c r="EC79" s="14">
        <f t="shared" si="124"/>
        <v>6970.1354679803089</v>
      </c>
      <c r="ED79" s="14">
        <f t="shared" si="124"/>
        <v>6942.4261083743977</v>
      </c>
      <c r="EE79" s="14">
        <f t="shared" si="124"/>
        <v>6914.7167487684865</v>
      </c>
      <c r="EF79" s="14">
        <f t="shared" si="124"/>
        <v>6887.0073891625752</v>
      </c>
      <c r="EG79" s="14">
        <f t="shared" si="124"/>
        <v>6859.298029556664</v>
      </c>
      <c r="EH79" s="14">
        <f t="shared" si="124"/>
        <v>6831.5886699507528</v>
      </c>
      <c r="EI79" s="14">
        <f t="shared" si="124"/>
        <v>6803.8793103448415</v>
      </c>
      <c r="EJ79" s="14">
        <f t="shared" si="124"/>
        <v>6776.1699507389303</v>
      </c>
      <c r="EK79" s="14">
        <f t="shared" si="124"/>
        <v>6748.4605911330191</v>
      </c>
      <c r="EL79" s="14">
        <f t="shared" si="124"/>
        <v>6720.7512315271078</v>
      </c>
      <c r="EM79" s="14">
        <f t="shared" si="124"/>
        <v>6693.0418719211966</v>
      </c>
      <c r="EN79" s="14">
        <f t="shared" si="124"/>
        <v>6665.3325123152854</v>
      </c>
      <c r="EO79" s="14">
        <f t="shared" si="124"/>
        <v>6637.6231527093742</v>
      </c>
      <c r="EP79" s="14">
        <f t="shared" si="124"/>
        <v>6609.9137931034629</v>
      </c>
      <c r="EQ79" s="14">
        <f t="shared" si="124"/>
        <v>6582.2044334975517</v>
      </c>
      <c r="ER79" s="14">
        <f t="shared" ref="ER79:HC79" si="125">(EQ77+ER77)/2</f>
        <v>6554.4950738916405</v>
      </c>
      <c r="ES79" s="14">
        <f t="shared" si="125"/>
        <v>6526.7857142857292</v>
      </c>
      <c r="ET79" s="14">
        <f t="shared" si="125"/>
        <v>6499.076354679818</v>
      </c>
      <c r="EU79" s="14">
        <f t="shared" si="125"/>
        <v>6471.3669950739068</v>
      </c>
      <c r="EV79" s="14">
        <f t="shared" si="125"/>
        <v>6443.6576354679955</v>
      </c>
      <c r="EW79" s="14">
        <f t="shared" si="125"/>
        <v>6415.9482758620843</v>
      </c>
      <c r="EX79" s="14">
        <f t="shared" si="125"/>
        <v>6388.2389162561731</v>
      </c>
      <c r="EY79" s="14">
        <f t="shared" si="125"/>
        <v>6360.5295566502618</v>
      </c>
      <c r="EZ79" s="14">
        <f t="shared" si="125"/>
        <v>6332.8201970443506</v>
      </c>
      <c r="FA79" s="14">
        <f t="shared" si="125"/>
        <v>6305.1108374384394</v>
      </c>
      <c r="FB79" s="14">
        <f t="shared" si="125"/>
        <v>6277.4014778325281</v>
      </c>
      <c r="FC79" s="14">
        <f t="shared" si="125"/>
        <v>6249.6921182266169</v>
      </c>
      <c r="FD79" s="14">
        <f t="shared" si="125"/>
        <v>6221.9827586207057</v>
      </c>
      <c r="FE79" s="14">
        <f t="shared" si="125"/>
        <v>6194.2733990147944</v>
      </c>
      <c r="FF79" s="14">
        <f t="shared" si="125"/>
        <v>6166.5640394088832</v>
      </c>
      <c r="FG79" s="14">
        <f t="shared" si="125"/>
        <v>6138.854679802972</v>
      </c>
      <c r="FH79" s="14">
        <f t="shared" si="125"/>
        <v>6111.1453201970608</v>
      </c>
      <c r="FI79" s="14">
        <f t="shared" si="125"/>
        <v>6083.4359605911495</v>
      </c>
      <c r="FJ79" s="14">
        <f t="shared" si="125"/>
        <v>6055.7266009852383</v>
      </c>
      <c r="FK79" s="14">
        <f t="shared" si="125"/>
        <v>6028.0172413793271</v>
      </c>
      <c r="FL79" s="14">
        <f t="shared" si="125"/>
        <v>6000.3078817734158</v>
      </c>
      <c r="FM79" s="14">
        <f t="shared" si="125"/>
        <v>5972.5985221675046</v>
      </c>
      <c r="FN79" s="14">
        <f t="shared" si="125"/>
        <v>5944.8891625615934</v>
      </c>
      <c r="FO79" s="14">
        <f t="shared" si="125"/>
        <v>5917.1798029556821</v>
      </c>
      <c r="FP79" s="14">
        <f t="shared" si="125"/>
        <v>5889.4704433497709</v>
      </c>
      <c r="FQ79" s="14">
        <f t="shared" si="125"/>
        <v>5861.7610837438597</v>
      </c>
      <c r="FR79" s="14">
        <f t="shared" si="125"/>
        <v>5834.0517241379484</v>
      </c>
      <c r="FS79" s="14">
        <f t="shared" si="125"/>
        <v>5806.3423645320372</v>
      </c>
      <c r="FT79" s="14">
        <f t="shared" si="125"/>
        <v>5778.633004926126</v>
      </c>
      <c r="FU79" s="14">
        <f t="shared" si="125"/>
        <v>5750.9236453202147</v>
      </c>
      <c r="FV79" s="14">
        <f t="shared" si="125"/>
        <v>5723.2142857143035</v>
      </c>
      <c r="FW79" s="14">
        <f t="shared" si="125"/>
        <v>5695.5049261083923</v>
      </c>
      <c r="FX79" s="14">
        <f t="shared" si="125"/>
        <v>5667.7955665024811</v>
      </c>
      <c r="FY79" s="14">
        <f t="shared" si="125"/>
        <v>5640.0862068965698</v>
      </c>
      <c r="FZ79" s="14">
        <f t="shared" si="125"/>
        <v>5612.3768472906586</v>
      </c>
      <c r="GA79" s="14">
        <f t="shared" si="125"/>
        <v>5584.6674876847474</v>
      </c>
      <c r="GB79" s="14">
        <f t="shared" si="125"/>
        <v>5556.9581280788361</v>
      </c>
      <c r="GC79" s="14">
        <f t="shared" si="125"/>
        <v>5529.2487684729249</v>
      </c>
      <c r="GD79" s="14">
        <f t="shared" si="125"/>
        <v>5501.5394088670137</v>
      </c>
      <c r="GE79" s="14">
        <f t="shared" si="125"/>
        <v>5473.8300492611024</v>
      </c>
      <c r="GF79" s="14">
        <f t="shared" si="125"/>
        <v>5446.1206896551912</v>
      </c>
      <c r="GG79" s="14">
        <f t="shared" si="125"/>
        <v>5418.41133004928</v>
      </c>
      <c r="GH79" s="14">
        <f t="shared" si="125"/>
        <v>5390.7019704433687</v>
      </c>
      <c r="GI79" s="14">
        <f t="shared" si="125"/>
        <v>5362.9926108374575</v>
      </c>
      <c r="GJ79" s="14">
        <f t="shared" si="125"/>
        <v>5335.2832512315463</v>
      </c>
      <c r="GK79" s="14">
        <f t="shared" si="125"/>
        <v>5307.573891625635</v>
      </c>
      <c r="GL79" s="14">
        <f t="shared" si="125"/>
        <v>5279.8645320197238</v>
      </c>
      <c r="GM79" s="14">
        <f t="shared" si="125"/>
        <v>5252.1551724138126</v>
      </c>
      <c r="GN79" s="14">
        <f t="shared" si="125"/>
        <v>5224.4458128079013</v>
      </c>
      <c r="GO79" s="14">
        <f t="shared" si="125"/>
        <v>5196.7364532019901</v>
      </c>
      <c r="GP79" s="14">
        <f t="shared" si="125"/>
        <v>5169.0270935960789</v>
      </c>
      <c r="GQ79" s="14">
        <f t="shared" si="125"/>
        <v>5141.3177339901677</v>
      </c>
      <c r="GR79" s="14">
        <f t="shared" si="125"/>
        <v>5113.6083743842564</v>
      </c>
      <c r="GS79" s="14">
        <f t="shared" si="125"/>
        <v>5085.8990147783452</v>
      </c>
      <c r="GT79" s="14">
        <f t="shared" si="125"/>
        <v>5058.189655172434</v>
      </c>
      <c r="GU79" s="14">
        <f t="shared" si="125"/>
        <v>5030.4802955665227</v>
      </c>
      <c r="GV79" s="14">
        <f t="shared" si="125"/>
        <v>5002.7709359606115</v>
      </c>
      <c r="GW79" s="14">
        <f t="shared" si="125"/>
        <v>4975.0615763547003</v>
      </c>
      <c r="GX79" s="14">
        <f t="shared" si="125"/>
        <v>4947.352216748789</v>
      </c>
      <c r="GY79" s="14">
        <f t="shared" si="125"/>
        <v>4919.6428571428778</v>
      </c>
      <c r="GZ79" s="14">
        <f t="shared" si="125"/>
        <v>4891.9334975369666</v>
      </c>
      <c r="HA79" s="14">
        <f t="shared" si="125"/>
        <v>4864.2241379310553</v>
      </c>
      <c r="HB79" s="14">
        <f t="shared" si="125"/>
        <v>4836.5147783251441</v>
      </c>
      <c r="HC79" s="14">
        <f t="shared" si="125"/>
        <v>4808.8054187192329</v>
      </c>
      <c r="HD79" s="14">
        <f t="shared" ref="HD79:IR79" si="126">(HC77+HD77)/2</f>
        <v>4781.0960591133216</v>
      </c>
      <c r="HE79" s="14">
        <f t="shared" si="126"/>
        <v>4753.3866995074104</v>
      </c>
      <c r="HF79" s="14">
        <f t="shared" si="126"/>
        <v>4725.6773399014992</v>
      </c>
      <c r="HG79" s="14">
        <f t="shared" si="126"/>
        <v>4697.9679802955879</v>
      </c>
      <c r="HH79" s="14">
        <f t="shared" si="126"/>
        <v>4670.2586206896767</v>
      </c>
      <c r="HI79" s="14">
        <f t="shared" si="126"/>
        <v>4642.5492610837655</v>
      </c>
      <c r="HJ79" s="14">
        <f t="shared" si="126"/>
        <v>4614.8399014778543</v>
      </c>
      <c r="HK79" s="14">
        <f t="shared" si="126"/>
        <v>4587.130541871943</v>
      </c>
      <c r="HL79" s="14">
        <f t="shared" si="126"/>
        <v>4559.4211822660318</v>
      </c>
      <c r="HM79" s="14">
        <f t="shared" si="126"/>
        <v>4531.7118226601206</v>
      </c>
      <c r="HN79" s="14">
        <f t="shared" si="126"/>
        <v>4504.0024630542093</v>
      </c>
      <c r="HO79" s="14">
        <f t="shared" si="126"/>
        <v>4476.2931034482981</v>
      </c>
      <c r="HP79" s="14">
        <f t="shared" si="126"/>
        <v>4448.5837438423869</v>
      </c>
      <c r="HQ79" s="14">
        <f t="shared" si="126"/>
        <v>4420.8743842364756</v>
      </c>
      <c r="HR79" s="14">
        <f t="shared" si="126"/>
        <v>4393.1650246305644</v>
      </c>
      <c r="HS79" s="14">
        <f t="shared" si="126"/>
        <v>4365.4556650246532</v>
      </c>
      <c r="HT79" s="14">
        <f t="shared" si="126"/>
        <v>4337.7463054187419</v>
      </c>
      <c r="HU79" s="14">
        <f t="shared" si="126"/>
        <v>4310.0369458128307</v>
      </c>
      <c r="HV79" s="14">
        <f t="shared" si="126"/>
        <v>4282.3275862069195</v>
      </c>
      <c r="HW79" s="14">
        <f t="shared" si="126"/>
        <v>4254.6182266010082</v>
      </c>
      <c r="HX79" s="14">
        <f t="shared" si="126"/>
        <v>4226.908866995097</v>
      </c>
      <c r="HY79" s="14">
        <f t="shared" si="126"/>
        <v>4199.1995073891858</v>
      </c>
      <c r="HZ79" s="14">
        <f t="shared" si="126"/>
        <v>4171.4901477832746</v>
      </c>
      <c r="IA79" s="14">
        <f t="shared" si="126"/>
        <v>4143.7807881773633</v>
      </c>
      <c r="IB79" s="14">
        <f t="shared" si="126"/>
        <v>4116.0714285714521</v>
      </c>
      <c r="IC79" s="14">
        <f t="shared" si="126"/>
        <v>4088.3620689655409</v>
      </c>
      <c r="ID79" s="14">
        <f t="shared" si="126"/>
        <v>4060.6527093596296</v>
      </c>
      <c r="IE79" s="14">
        <f t="shared" si="126"/>
        <v>4032.9433497537184</v>
      </c>
      <c r="IF79" s="14">
        <f t="shared" si="126"/>
        <v>4005.2339901478072</v>
      </c>
      <c r="IG79" s="14">
        <f t="shared" si="126"/>
        <v>3977.5246305418959</v>
      </c>
      <c r="IH79" s="14">
        <f t="shared" si="126"/>
        <v>3949.8152709359847</v>
      </c>
      <c r="II79" s="14">
        <f t="shared" si="126"/>
        <v>3922.1059113300735</v>
      </c>
      <c r="IJ79" s="14">
        <f t="shared" si="126"/>
        <v>3894.3965517241622</v>
      </c>
      <c r="IK79" s="14">
        <f t="shared" si="126"/>
        <v>3866.687192118251</v>
      </c>
      <c r="IL79" s="14">
        <f t="shared" si="126"/>
        <v>3838.9778325123398</v>
      </c>
      <c r="IM79" s="14">
        <f t="shared" si="126"/>
        <v>3811.2684729064285</v>
      </c>
      <c r="IN79" s="14">
        <f t="shared" si="126"/>
        <v>3783.5591133005173</v>
      </c>
      <c r="IO79" s="14">
        <f t="shared" si="126"/>
        <v>3755.8497536946061</v>
      </c>
      <c r="IP79" s="14">
        <f t="shared" si="126"/>
        <v>3728.1403940886948</v>
      </c>
      <c r="IQ79" s="14">
        <f t="shared" si="126"/>
        <v>3714.2857142857292</v>
      </c>
      <c r="IR79" s="14">
        <f t="shared" si="126"/>
        <v>3714.2857142857188</v>
      </c>
      <c r="IS79" s="14"/>
      <c r="IT79" s="14"/>
      <c r="IU79" s="14"/>
    </row>
    <row r="80" spans="3:255" hidden="1" x14ac:dyDescent="0.25">
      <c r="P80" s="12" t="s">
        <v>38</v>
      </c>
      <c r="Q80" s="2"/>
      <c r="R80" s="2"/>
      <c r="S80" s="14">
        <f t="shared" ref="S80:CD80" si="127">IF(S76&lt;$J$54*$D$50/$G$7,$J$54*S76/($J$54*$D$50/$G$7),$J$54)</f>
        <v>10714.285714285717</v>
      </c>
      <c r="T80" s="14">
        <f t="shared" si="127"/>
        <v>10714.285714285717</v>
      </c>
      <c r="U80" s="14">
        <f t="shared" si="127"/>
        <v>10714.285714285717</v>
      </c>
      <c r="V80" s="14">
        <f t="shared" si="127"/>
        <v>10714.285714285717</v>
      </c>
      <c r="W80" s="14">
        <f t="shared" si="127"/>
        <v>10714.285714285717</v>
      </c>
      <c r="X80" s="14">
        <f t="shared" si="127"/>
        <v>10714.285714285717</v>
      </c>
      <c r="Y80" s="14">
        <f t="shared" si="127"/>
        <v>10714.285714285717</v>
      </c>
      <c r="Z80" s="14">
        <f t="shared" si="127"/>
        <v>10714.285714285717</v>
      </c>
      <c r="AA80" s="14">
        <f t="shared" si="127"/>
        <v>10714.285714285717</v>
      </c>
      <c r="AB80" s="14">
        <f t="shared" si="127"/>
        <v>10714.285714285717</v>
      </c>
      <c r="AC80" s="14">
        <f t="shared" si="127"/>
        <v>10714.285714285717</v>
      </c>
      <c r="AD80" s="14">
        <f t="shared" si="127"/>
        <v>10714.285714285717</v>
      </c>
      <c r="AE80" s="14">
        <f t="shared" si="127"/>
        <v>10714.285714285717</v>
      </c>
      <c r="AF80" s="14">
        <f t="shared" si="127"/>
        <v>10714.285714285717</v>
      </c>
      <c r="AG80" s="14">
        <f t="shared" si="127"/>
        <v>10714.285714285717</v>
      </c>
      <c r="AH80" s="14">
        <f t="shared" si="127"/>
        <v>10714.285714285717</v>
      </c>
      <c r="AI80" s="14">
        <f t="shared" si="127"/>
        <v>10714.285714285717</v>
      </c>
      <c r="AJ80" s="14">
        <f t="shared" si="127"/>
        <v>10714.285714285717</v>
      </c>
      <c r="AK80" s="14">
        <f t="shared" si="127"/>
        <v>10714.285714285717</v>
      </c>
      <c r="AL80" s="14">
        <f t="shared" si="127"/>
        <v>10714.285714285717</v>
      </c>
      <c r="AM80" s="14">
        <f t="shared" si="127"/>
        <v>10714.285714285717</v>
      </c>
      <c r="AN80" s="14">
        <f t="shared" si="127"/>
        <v>10714.285714285717</v>
      </c>
      <c r="AO80" s="14">
        <f t="shared" si="127"/>
        <v>10714.285714285717</v>
      </c>
      <c r="AP80" s="14">
        <f t="shared" si="127"/>
        <v>10714.285714285717</v>
      </c>
      <c r="AQ80" s="14">
        <f t="shared" si="127"/>
        <v>10714.285714285717</v>
      </c>
      <c r="AR80" s="14">
        <f t="shared" si="127"/>
        <v>10714.285714285717</v>
      </c>
      <c r="AS80" s="14">
        <f t="shared" si="127"/>
        <v>10714.285714285717</v>
      </c>
      <c r="AT80" s="14">
        <f t="shared" si="127"/>
        <v>10714.285714285717</v>
      </c>
      <c r="AU80" s="14">
        <f t="shared" si="127"/>
        <v>10714.285714285717</v>
      </c>
      <c r="AV80" s="14">
        <f t="shared" si="127"/>
        <v>10714.285714285717</v>
      </c>
      <c r="AW80" s="14">
        <f t="shared" si="127"/>
        <v>10714.285714285717</v>
      </c>
      <c r="AX80" s="14">
        <f t="shared" si="127"/>
        <v>10714.285714285717</v>
      </c>
      <c r="AY80" s="14">
        <f t="shared" si="127"/>
        <v>10714.285714285717</v>
      </c>
      <c r="AZ80" s="14">
        <f t="shared" si="127"/>
        <v>10714.285714285717</v>
      </c>
      <c r="BA80" s="14">
        <f t="shared" si="127"/>
        <v>10714.285714285717</v>
      </c>
      <c r="BB80" s="14">
        <f t="shared" si="127"/>
        <v>10714.285714285717</v>
      </c>
      <c r="BC80" s="14">
        <f t="shared" si="127"/>
        <v>10714.285714285717</v>
      </c>
      <c r="BD80" s="14">
        <f t="shared" si="127"/>
        <v>10714.285714285717</v>
      </c>
      <c r="BE80" s="14">
        <f t="shared" si="127"/>
        <v>10714.285714285717</v>
      </c>
      <c r="BF80" s="14">
        <f t="shared" si="127"/>
        <v>10714.285714285717</v>
      </c>
      <c r="BG80" s="14">
        <f t="shared" si="127"/>
        <v>10714.285714285717</v>
      </c>
      <c r="BH80" s="14">
        <f t="shared" si="127"/>
        <v>10714.285714285717</v>
      </c>
      <c r="BI80" s="14">
        <f t="shared" si="127"/>
        <v>10714.285714285717</v>
      </c>
      <c r="BJ80" s="14">
        <f t="shared" si="127"/>
        <v>10714.285714285717</v>
      </c>
      <c r="BK80" s="14">
        <f t="shared" si="127"/>
        <v>10714.285714285717</v>
      </c>
      <c r="BL80" s="14">
        <f t="shared" si="127"/>
        <v>10714.285714285717</v>
      </c>
      <c r="BM80" s="14">
        <f t="shared" si="127"/>
        <v>10714.285714285717</v>
      </c>
      <c r="BN80" s="14">
        <f t="shared" si="127"/>
        <v>10714.285714285717</v>
      </c>
      <c r="BO80" s="14">
        <f t="shared" si="127"/>
        <v>10714.285714285717</v>
      </c>
      <c r="BP80" s="14">
        <f t="shared" si="127"/>
        <v>10714.285714285717</v>
      </c>
      <c r="BQ80" s="14">
        <f t="shared" si="127"/>
        <v>10714.285714285717</v>
      </c>
      <c r="BR80" s="14">
        <f t="shared" si="127"/>
        <v>10714.285714285717</v>
      </c>
      <c r="BS80" s="14">
        <f t="shared" si="127"/>
        <v>10714.285714285717</v>
      </c>
      <c r="BT80" s="14">
        <f t="shared" si="127"/>
        <v>10714.285714285717</v>
      </c>
      <c r="BU80" s="14">
        <f t="shared" si="127"/>
        <v>10714.285714285717</v>
      </c>
      <c r="BV80" s="14">
        <f t="shared" si="127"/>
        <v>10714.285714285717</v>
      </c>
      <c r="BW80" s="14">
        <f t="shared" si="127"/>
        <v>10714.285714285717</v>
      </c>
      <c r="BX80" s="14">
        <f t="shared" si="127"/>
        <v>10714.285714285717</v>
      </c>
      <c r="BY80" s="14">
        <f t="shared" si="127"/>
        <v>10714.285714285717</v>
      </c>
      <c r="BZ80" s="14">
        <f t="shared" si="127"/>
        <v>10714.285714285717</v>
      </c>
      <c r="CA80" s="14">
        <f t="shared" si="127"/>
        <v>10714.285714285717</v>
      </c>
      <c r="CB80" s="14">
        <f t="shared" si="127"/>
        <v>10714.285714285717</v>
      </c>
      <c r="CC80" s="14">
        <f t="shared" si="127"/>
        <v>10714.285714285717</v>
      </c>
      <c r="CD80" s="14">
        <f t="shared" si="127"/>
        <v>10714.285714285717</v>
      </c>
      <c r="CE80" s="14">
        <f t="shared" ref="CE80:EP80" si="128">IF(CE76&lt;$J$54*$D$50/$G$7,$J$54*CE76/($J$54*$D$50/$G$7),$J$54)</f>
        <v>10714.285714285717</v>
      </c>
      <c r="CF80" s="14">
        <f t="shared" si="128"/>
        <v>10714.285714285717</v>
      </c>
      <c r="CG80" s="14">
        <f t="shared" si="128"/>
        <v>10714.285714285717</v>
      </c>
      <c r="CH80" s="14">
        <f t="shared" si="128"/>
        <v>10714.285714285717</v>
      </c>
      <c r="CI80" s="14">
        <f t="shared" si="128"/>
        <v>10714.285714285717</v>
      </c>
      <c r="CJ80" s="14">
        <f t="shared" si="128"/>
        <v>10714.285714285717</v>
      </c>
      <c r="CK80" s="14">
        <f t="shared" si="128"/>
        <v>10714.285714285717</v>
      </c>
      <c r="CL80" s="14">
        <f t="shared" si="128"/>
        <v>10714.285714285717</v>
      </c>
      <c r="CM80" s="14">
        <f t="shared" si="128"/>
        <v>10714.285714285717</v>
      </c>
      <c r="CN80" s="14">
        <f t="shared" si="128"/>
        <v>10714.285714285717</v>
      </c>
      <c r="CO80" s="14">
        <f t="shared" si="128"/>
        <v>10714.285714285717</v>
      </c>
      <c r="CP80" s="14">
        <f t="shared" si="128"/>
        <v>10714.285714285717</v>
      </c>
      <c r="CQ80" s="14">
        <f t="shared" si="128"/>
        <v>10714.285714285717</v>
      </c>
      <c r="CR80" s="14">
        <f t="shared" si="128"/>
        <v>10714.285714285717</v>
      </c>
      <c r="CS80" s="14">
        <f t="shared" si="128"/>
        <v>10714.285714285717</v>
      </c>
      <c r="CT80" s="14">
        <f t="shared" si="128"/>
        <v>10714.285714285717</v>
      </c>
      <c r="CU80" s="14">
        <f t="shared" si="128"/>
        <v>10714.285714285717</v>
      </c>
      <c r="CV80" s="14">
        <f t="shared" si="128"/>
        <v>10714.285714285717</v>
      </c>
      <c r="CW80" s="14">
        <f t="shared" si="128"/>
        <v>10714.285714285717</v>
      </c>
      <c r="CX80" s="14">
        <f t="shared" si="128"/>
        <v>10714.285714285717</v>
      </c>
      <c r="CY80" s="14">
        <f t="shared" si="128"/>
        <v>10714.285714285717</v>
      </c>
      <c r="CZ80" s="14">
        <f t="shared" si="128"/>
        <v>10714.285714285717</v>
      </c>
      <c r="DA80" s="14">
        <f t="shared" si="128"/>
        <v>10714.285714285717</v>
      </c>
      <c r="DB80" s="14">
        <f t="shared" si="128"/>
        <v>10714.285714285717</v>
      </c>
      <c r="DC80" s="14">
        <f t="shared" si="128"/>
        <v>10714.285714285717</v>
      </c>
      <c r="DD80" s="14">
        <f t="shared" si="128"/>
        <v>10714.285714285717</v>
      </c>
      <c r="DE80" s="14">
        <f t="shared" si="128"/>
        <v>10714.285714285717</v>
      </c>
      <c r="DF80" s="14">
        <f t="shared" si="128"/>
        <v>10714.285714285717</v>
      </c>
      <c r="DG80" s="14">
        <f t="shared" si="128"/>
        <v>10714.285714285717</v>
      </c>
      <c r="DH80" s="14">
        <f t="shared" si="128"/>
        <v>10714.285714285717</v>
      </c>
      <c r="DI80" s="14">
        <f t="shared" si="128"/>
        <v>10714.285714285717</v>
      </c>
      <c r="DJ80" s="14">
        <f t="shared" si="128"/>
        <v>10714.285714285717</v>
      </c>
      <c r="DK80" s="14">
        <f t="shared" si="128"/>
        <v>10714.285714285717</v>
      </c>
      <c r="DL80" s="14">
        <f t="shared" si="128"/>
        <v>10714.285714285717</v>
      </c>
      <c r="DM80" s="14">
        <f t="shared" si="128"/>
        <v>10714.285714285717</v>
      </c>
      <c r="DN80" s="14">
        <f t="shared" si="128"/>
        <v>10714.285714285717</v>
      </c>
      <c r="DO80" s="14">
        <f t="shared" si="128"/>
        <v>10714.285714285717</v>
      </c>
      <c r="DP80" s="14">
        <f t="shared" si="128"/>
        <v>10714.285714285717</v>
      </c>
      <c r="DQ80" s="14">
        <f t="shared" si="128"/>
        <v>10714.285714285717</v>
      </c>
      <c r="DR80" s="14">
        <f t="shared" si="128"/>
        <v>10714.285714285717</v>
      </c>
      <c r="DS80" s="14">
        <f t="shared" si="128"/>
        <v>10714.285714285717</v>
      </c>
      <c r="DT80" s="14">
        <f t="shared" si="128"/>
        <v>10714.285714285717</v>
      </c>
      <c r="DU80" s="14">
        <f t="shared" si="128"/>
        <v>10714.285714285717</v>
      </c>
      <c r="DV80" s="14">
        <f t="shared" si="128"/>
        <v>10714.285714285717</v>
      </c>
      <c r="DW80" s="14">
        <f t="shared" si="128"/>
        <v>10714.285714285717</v>
      </c>
      <c r="DX80" s="14">
        <f t="shared" si="128"/>
        <v>10714.285714285717</v>
      </c>
      <c r="DY80" s="14">
        <f t="shared" si="128"/>
        <v>10714.285714285717</v>
      </c>
      <c r="DZ80" s="14">
        <f t="shared" si="128"/>
        <v>10714.285714285717</v>
      </c>
      <c r="EA80" s="14">
        <f t="shared" si="128"/>
        <v>10714.285714285717</v>
      </c>
      <c r="EB80" s="14">
        <f t="shared" si="128"/>
        <v>10714.285714285717</v>
      </c>
      <c r="EC80" s="14">
        <f t="shared" si="128"/>
        <v>10714.285714285717</v>
      </c>
      <c r="ED80" s="14">
        <f t="shared" si="128"/>
        <v>10714.285714285717</v>
      </c>
      <c r="EE80" s="14">
        <f t="shared" si="128"/>
        <v>10714.285714285717</v>
      </c>
      <c r="EF80" s="14">
        <f t="shared" si="128"/>
        <v>10714.285714285717</v>
      </c>
      <c r="EG80" s="14">
        <f t="shared" si="128"/>
        <v>10714.285714285717</v>
      </c>
      <c r="EH80" s="14">
        <f t="shared" si="128"/>
        <v>10714.285714285717</v>
      </c>
      <c r="EI80" s="14">
        <f t="shared" si="128"/>
        <v>10714.285714285717</v>
      </c>
      <c r="EJ80" s="14">
        <f t="shared" si="128"/>
        <v>10714.285714285717</v>
      </c>
      <c r="EK80" s="14">
        <f t="shared" si="128"/>
        <v>10714.285714285717</v>
      </c>
      <c r="EL80" s="14">
        <f t="shared" si="128"/>
        <v>10714.285714285717</v>
      </c>
      <c r="EM80" s="14">
        <f t="shared" si="128"/>
        <v>10714.285714285717</v>
      </c>
      <c r="EN80" s="14">
        <f t="shared" si="128"/>
        <v>10714.285714285717</v>
      </c>
      <c r="EO80" s="14">
        <f t="shared" si="128"/>
        <v>10714.285714285717</v>
      </c>
      <c r="EP80" s="14">
        <f t="shared" si="128"/>
        <v>10714.285714285717</v>
      </c>
      <c r="EQ80" s="14">
        <f t="shared" ref="EQ80:HB80" si="129">IF(EQ76&lt;$J$54*$D$50/$G$7,$J$54*EQ76/($J$54*$D$50/$G$7),$J$54)</f>
        <v>10714.285714285717</v>
      </c>
      <c r="ER80" s="14">
        <f t="shared" si="129"/>
        <v>10714.285714285717</v>
      </c>
      <c r="ES80" s="14">
        <f t="shared" si="129"/>
        <v>10714.285714285717</v>
      </c>
      <c r="ET80" s="14">
        <f t="shared" si="129"/>
        <v>10714.285714285717</v>
      </c>
      <c r="EU80" s="14">
        <f t="shared" si="129"/>
        <v>10714.285714285717</v>
      </c>
      <c r="EV80" s="14">
        <f t="shared" si="129"/>
        <v>10714.285714285717</v>
      </c>
      <c r="EW80" s="14">
        <f t="shared" si="129"/>
        <v>10714.285714285717</v>
      </c>
      <c r="EX80" s="14">
        <f t="shared" si="129"/>
        <v>10714.285714285717</v>
      </c>
      <c r="EY80" s="14">
        <f t="shared" si="129"/>
        <v>10714.285714285717</v>
      </c>
      <c r="EZ80" s="14">
        <f t="shared" si="129"/>
        <v>10714.285714285717</v>
      </c>
      <c r="FA80" s="14">
        <f t="shared" si="129"/>
        <v>10714.285714285717</v>
      </c>
      <c r="FB80" s="14">
        <f t="shared" si="129"/>
        <v>10714.285714285717</v>
      </c>
      <c r="FC80" s="14">
        <f t="shared" si="129"/>
        <v>10714.285714285717</v>
      </c>
      <c r="FD80" s="14">
        <f t="shared" si="129"/>
        <v>10714.285714285717</v>
      </c>
      <c r="FE80" s="14">
        <f t="shared" si="129"/>
        <v>10714.285714285717</v>
      </c>
      <c r="FF80" s="14">
        <f t="shared" si="129"/>
        <v>10714.285714285717</v>
      </c>
      <c r="FG80" s="14">
        <f t="shared" si="129"/>
        <v>10714.285714285717</v>
      </c>
      <c r="FH80" s="14">
        <f t="shared" si="129"/>
        <v>10714.285714285717</v>
      </c>
      <c r="FI80" s="14">
        <f t="shared" si="129"/>
        <v>10714.285714285717</v>
      </c>
      <c r="FJ80" s="14">
        <f t="shared" si="129"/>
        <v>10714.285714285717</v>
      </c>
      <c r="FK80" s="14">
        <f t="shared" si="129"/>
        <v>10714.285714285717</v>
      </c>
      <c r="FL80" s="14">
        <f t="shared" si="129"/>
        <v>10714.285714285717</v>
      </c>
      <c r="FM80" s="14">
        <f t="shared" si="129"/>
        <v>10714.285714285717</v>
      </c>
      <c r="FN80" s="14">
        <f t="shared" si="129"/>
        <v>10714.285714285717</v>
      </c>
      <c r="FO80" s="14">
        <f t="shared" si="129"/>
        <v>10714.285714285717</v>
      </c>
      <c r="FP80" s="14">
        <f t="shared" si="129"/>
        <v>10714.285714285717</v>
      </c>
      <c r="FQ80" s="14">
        <f t="shared" si="129"/>
        <v>10714.285714285717</v>
      </c>
      <c r="FR80" s="14">
        <f t="shared" si="129"/>
        <v>10714.285714285717</v>
      </c>
      <c r="FS80" s="14">
        <f t="shared" si="129"/>
        <v>10714.285714285717</v>
      </c>
      <c r="FT80" s="14">
        <f t="shared" si="129"/>
        <v>10714.285714285717</v>
      </c>
      <c r="FU80" s="14">
        <f t="shared" si="129"/>
        <v>10714.285714285717</v>
      </c>
      <c r="FV80" s="14">
        <f t="shared" si="129"/>
        <v>10714.285714285717</v>
      </c>
      <c r="FW80" s="14">
        <f t="shared" si="129"/>
        <v>10714.285714285717</v>
      </c>
      <c r="FX80" s="14">
        <f t="shared" si="129"/>
        <v>10714.285714285717</v>
      </c>
      <c r="FY80" s="14">
        <f t="shared" si="129"/>
        <v>10714.285714285717</v>
      </c>
      <c r="FZ80" s="14">
        <f t="shared" si="129"/>
        <v>10714.285714285717</v>
      </c>
      <c r="GA80" s="14">
        <f t="shared" si="129"/>
        <v>10714.285714285717</v>
      </c>
      <c r="GB80" s="14">
        <f t="shared" si="129"/>
        <v>10714.285714285717</v>
      </c>
      <c r="GC80" s="14">
        <f t="shared" si="129"/>
        <v>10714.285714285717</v>
      </c>
      <c r="GD80" s="14">
        <f t="shared" si="129"/>
        <v>10714.285714285717</v>
      </c>
      <c r="GE80" s="14">
        <f t="shared" si="129"/>
        <v>10714.285714285717</v>
      </c>
      <c r="GF80" s="14">
        <f t="shared" si="129"/>
        <v>10714.285714285717</v>
      </c>
      <c r="GG80" s="14">
        <f t="shared" si="129"/>
        <v>10714.285714285717</v>
      </c>
      <c r="GH80" s="14">
        <f t="shared" si="129"/>
        <v>10714.285714285717</v>
      </c>
      <c r="GI80" s="14">
        <f t="shared" si="129"/>
        <v>10714.285714285717</v>
      </c>
      <c r="GJ80" s="14">
        <f t="shared" si="129"/>
        <v>10714.285714285717</v>
      </c>
      <c r="GK80" s="14">
        <f t="shared" si="129"/>
        <v>10714.285714285717</v>
      </c>
      <c r="GL80" s="14">
        <f t="shared" si="129"/>
        <v>10714.285714285717</v>
      </c>
      <c r="GM80" s="14">
        <f t="shared" si="129"/>
        <v>10714.285714285717</v>
      </c>
      <c r="GN80" s="14">
        <f t="shared" si="129"/>
        <v>10714.285714285717</v>
      </c>
      <c r="GO80" s="14">
        <f t="shared" si="129"/>
        <v>10714.285714285717</v>
      </c>
      <c r="GP80" s="14">
        <f t="shared" si="129"/>
        <v>10714.285714285717</v>
      </c>
      <c r="GQ80" s="14">
        <f t="shared" si="129"/>
        <v>10714.285714285717</v>
      </c>
      <c r="GR80" s="14">
        <f t="shared" si="129"/>
        <v>10714.285714285717</v>
      </c>
      <c r="GS80" s="14">
        <f t="shared" si="129"/>
        <v>10714.285714285717</v>
      </c>
      <c r="GT80" s="14">
        <f t="shared" si="129"/>
        <v>10714.285714285717</v>
      </c>
      <c r="GU80" s="14">
        <f t="shared" si="129"/>
        <v>10714.285714285717</v>
      </c>
      <c r="GV80" s="14">
        <f t="shared" si="129"/>
        <v>10714.285714285717</v>
      </c>
      <c r="GW80" s="14">
        <f t="shared" si="129"/>
        <v>10714.285714285717</v>
      </c>
      <c r="GX80" s="14">
        <f t="shared" si="129"/>
        <v>10714.285714285717</v>
      </c>
      <c r="GY80" s="14">
        <f t="shared" si="129"/>
        <v>10714.285714285717</v>
      </c>
      <c r="GZ80" s="14">
        <f t="shared" si="129"/>
        <v>10714.285714285717</v>
      </c>
      <c r="HA80" s="14">
        <f t="shared" si="129"/>
        <v>10714.285714285717</v>
      </c>
      <c r="HB80" s="14">
        <f t="shared" si="129"/>
        <v>10714.285714285717</v>
      </c>
      <c r="HC80" s="14">
        <f t="shared" ref="HC80:IR80" si="130">IF(HC76&lt;$J$54*$D$50/$G$7,$J$54*HC76/($J$54*$D$50/$G$7),$J$54)</f>
        <v>10714.285714285717</v>
      </c>
      <c r="HD80" s="14">
        <f t="shared" si="130"/>
        <v>10714.285714285717</v>
      </c>
      <c r="HE80" s="14">
        <f t="shared" si="130"/>
        <v>10714.285714285717</v>
      </c>
      <c r="HF80" s="14">
        <f t="shared" si="130"/>
        <v>10714.285714285717</v>
      </c>
      <c r="HG80" s="14">
        <f t="shared" si="130"/>
        <v>10714.285714285717</v>
      </c>
      <c r="HH80" s="14">
        <f t="shared" si="130"/>
        <v>10714.285714285717</v>
      </c>
      <c r="HI80" s="14">
        <f t="shared" si="130"/>
        <v>10714.285714285717</v>
      </c>
      <c r="HJ80" s="14">
        <f t="shared" si="130"/>
        <v>10714.285714285717</v>
      </c>
      <c r="HK80" s="14">
        <f t="shared" si="130"/>
        <v>10714.285714285717</v>
      </c>
      <c r="HL80" s="14">
        <f t="shared" si="130"/>
        <v>10714.285714285717</v>
      </c>
      <c r="HM80" s="14">
        <f t="shared" si="130"/>
        <v>10714.285714285717</v>
      </c>
      <c r="HN80" s="14">
        <f t="shared" si="130"/>
        <v>10714.285714285717</v>
      </c>
      <c r="HO80" s="14">
        <f t="shared" si="130"/>
        <v>10714.285714285717</v>
      </c>
      <c r="HP80" s="14">
        <f t="shared" si="130"/>
        <v>10714.285714285717</v>
      </c>
      <c r="HQ80" s="14">
        <f t="shared" si="130"/>
        <v>10714.285714285717</v>
      </c>
      <c r="HR80" s="14">
        <f t="shared" si="130"/>
        <v>10714.285714285717</v>
      </c>
      <c r="HS80" s="14">
        <f t="shared" si="130"/>
        <v>10714.285714285717</v>
      </c>
      <c r="HT80" s="14">
        <f t="shared" si="130"/>
        <v>10714.285714285717</v>
      </c>
      <c r="HU80" s="14">
        <f t="shared" si="130"/>
        <v>10714.285714285717</v>
      </c>
      <c r="HV80" s="14">
        <f t="shared" si="130"/>
        <v>10714.285714285717</v>
      </c>
      <c r="HW80" s="14">
        <f t="shared" si="130"/>
        <v>10714.285714285717</v>
      </c>
      <c r="HX80" s="14">
        <f t="shared" si="130"/>
        <v>10714.285714285717</v>
      </c>
      <c r="HY80" s="14">
        <f t="shared" si="130"/>
        <v>10714.285714285717</v>
      </c>
      <c r="HZ80" s="14">
        <f t="shared" si="130"/>
        <v>10714.285714285717</v>
      </c>
      <c r="IA80" s="14">
        <f t="shared" si="130"/>
        <v>10714.285714285717</v>
      </c>
      <c r="IB80" s="14">
        <f t="shared" si="130"/>
        <v>10714.285714285717</v>
      </c>
      <c r="IC80" s="14">
        <f t="shared" si="130"/>
        <v>10714.285714285717</v>
      </c>
      <c r="ID80" s="14">
        <f t="shared" si="130"/>
        <v>10714.285714285717</v>
      </c>
      <c r="IE80" s="14">
        <f t="shared" si="130"/>
        <v>10714.285714285717</v>
      </c>
      <c r="IF80" s="14">
        <f t="shared" si="130"/>
        <v>10714.285714285717</v>
      </c>
      <c r="IG80" s="14">
        <f t="shared" si="130"/>
        <v>10714.285714285717</v>
      </c>
      <c r="IH80" s="14">
        <f t="shared" si="130"/>
        <v>10714.285714285717</v>
      </c>
      <c r="II80" s="14">
        <f t="shared" si="130"/>
        <v>10714.285714285717</v>
      </c>
      <c r="IJ80" s="14">
        <f t="shared" si="130"/>
        <v>10714.285714285717</v>
      </c>
      <c r="IK80" s="14">
        <f t="shared" si="130"/>
        <v>10714.285714285717</v>
      </c>
      <c r="IL80" s="14">
        <f t="shared" si="130"/>
        <v>10714.285714285717</v>
      </c>
      <c r="IM80" s="14">
        <f t="shared" si="130"/>
        <v>10714.285714285717</v>
      </c>
      <c r="IN80" s="14">
        <f t="shared" si="130"/>
        <v>10714.285714285717</v>
      </c>
      <c r="IO80" s="14">
        <f t="shared" si="130"/>
        <v>10714.285714285717</v>
      </c>
      <c r="IP80" s="14">
        <f t="shared" si="130"/>
        <v>10714.285714285717</v>
      </c>
      <c r="IQ80" s="14">
        <f t="shared" si="130"/>
        <v>7.8933718820432367E-9</v>
      </c>
      <c r="IR80" s="14">
        <f t="shared" si="130"/>
        <v>0</v>
      </c>
      <c r="IS80" s="14"/>
      <c r="IT80" s="14"/>
      <c r="IU80" s="14"/>
    </row>
    <row r="81" spans="16:255" hidden="1" x14ac:dyDescent="0.25">
      <c r="P81" s="12" t="s">
        <v>3</v>
      </c>
      <c r="Q81" s="2"/>
      <c r="R81" s="2"/>
      <c r="S81" s="15">
        <f t="shared" ref="S81:AX81" si="131">S80/S79</f>
        <v>1.0577829113346913</v>
      </c>
      <c r="T81" s="15">
        <f t="shared" si="131"/>
        <v>1.0606845682587094</v>
      </c>
      <c r="U81" s="15">
        <f t="shared" si="131"/>
        <v>1.0636021883309394</v>
      </c>
      <c r="V81" s="15">
        <f t="shared" si="131"/>
        <v>1.0665359036439976</v>
      </c>
      <c r="W81" s="15">
        <f t="shared" si="131"/>
        <v>1.0694858477519287</v>
      </c>
      <c r="X81" s="15">
        <f t="shared" si="131"/>
        <v>1.072452155690468</v>
      </c>
      <c r="Y81" s="15">
        <f t="shared" si="131"/>
        <v>1.0754349639976515</v>
      </c>
      <c r="Z81" s="15">
        <f t="shared" si="131"/>
        <v>1.0784344107347608</v>
      </c>
      <c r="AA81" s="15">
        <f t="shared" si="131"/>
        <v>1.0814506355076292</v>
      </c>
      <c r="AB81" s="15">
        <f t="shared" si="131"/>
        <v>1.084483779488298</v>
      </c>
      <c r="AC81" s="15">
        <f t="shared" si="131"/>
        <v>1.0875339854370449</v>
      </c>
      <c r="AD81" s="15">
        <f t="shared" si="131"/>
        <v>1.0906013977247797</v>
      </c>
      <c r="AE81" s="15">
        <f t="shared" si="131"/>
        <v>1.0936861623558252</v>
      </c>
      <c r="AF81" s="15">
        <f t="shared" si="131"/>
        <v>1.0967884269910806</v>
      </c>
      <c r="AG81" s="15">
        <f t="shared" si="131"/>
        <v>1.0999083409715857</v>
      </c>
      <c r="AH81" s="15">
        <f t="shared" si="131"/>
        <v>1.103046055342483</v>
      </c>
      <c r="AI81" s="15">
        <f t="shared" si="131"/>
        <v>1.1062017228773959</v>
      </c>
      <c r="AJ81" s="15">
        <f t="shared" si="131"/>
        <v>1.1093754981032227</v>
      </c>
      <c r="AK81" s="15">
        <f t="shared" si="131"/>
        <v>1.1125675373253621</v>
      </c>
      <c r="AL81" s="15">
        <f t="shared" si="131"/>
        <v>1.1157779986533711</v>
      </c>
      <c r="AM81" s="15">
        <f t="shared" si="131"/>
        <v>1.1190070420270748</v>
      </c>
      <c r="AN81" s="15">
        <f t="shared" si="131"/>
        <v>1.1222548292431227</v>
      </c>
      <c r="AO81" s="15">
        <f t="shared" si="131"/>
        <v>1.1255215239820175</v>
      </c>
      <c r="AP81" s="15">
        <f t="shared" si="131"/>
        <v>1.1288072918356091</v>
      </c>
      <c r="AQ81" s="15">
        <f t="shared" si="131"/>
        <v>1.132112300335079</v>
      </c>
      <c r="AR81" s="15">
        <f t="shared" si="131"/>
        <v>1.1354367189794117</v>
      </c>
      <c r="AS81" s="15">
        <f t="shared" si="131"/>
        <v>1.1387807192643737</v>
      </c>
      <c r="AT81" s="15">
        <f t="shared" si="131"/>
        <v>1.142144474712002</v>
      </c>
      <c r="AU81" s="15">
        <f t="shared" si="131"/>
        <v>1.145528160900622</v>
      </c>
      <c r="AV81" s="15">
        <f t="shared" si="131"/>
        <v>1.1489319554953941</v>
      </c>
      <c r="AW81" s="15">
        <f t="shared" si="131"/>
        <v>1.1523560382794131</v>
      </c>
      <c r="AX81" s="15">
        <f t="shared" si="131"/>
        <v>1.1558005911853595</v>
      </c>
      <c r="AY81" s="15">
        <f t="shared" ref="AY81:CD81" si="132">AY80/AY79</f>
        <v>1.1592657983277255</v>
      </c>
      <c r="AZ81" s="15">
        <f t="shared" si="132"/>
        <v>1.1627518460356172</v>
      </c>
      <c r="BA81" s="15">
        <f t="shared" si="132"/>
        <v>1.1662589228861555</v>
      </c>
      <c r="BB81" s="15">
        <f t="shared" si="132"/>
        <v>1.1697872197384782</v>
      </c>
      <c r="BC81" s="15">
        <f t="shared" si="132"/>
        <v>1.1733369297683669</v>
      </c>
      <c r="BD81" s="15">
        <f t="shared" si="132"/>
        <v>1.1769082485034998</v>
      </c>
      <c r="BE81" s="15">
        <f t="shared" si="132"/>
        <v>1.1805013738593573</v>
      </c>
      <c r="BF81" s="15">
        <f t="shared" si="132"/>
        <v>1.1841165061757795</v>
      </c>
      <c r="BG81" s="15">
        <f t="shared" si="132"/>
        <v>1.1877538482542063</v>
      </c>
      <c r="BH81" s="15">
        <f t="shared" si="132"/>
        <v>1.1914136053955966</v>
      </c>
      <c r="BI81" s="15">
        <f t="shared" si="132"/>
        <v>1.1950959854390601</v>
      </c>
      <c r="BJ81" s="15">
        <f t="shared" si="132"/>
        <v>1.1988011988011982</v>
      </c>
      <c r="BK81" s="15">
        <f t="shared" si="132"/>
        <v>1.2025294585161888</v>
      </c>
      <c r="BL81" s="15">
        <f t="shared" si="132"/>
        <v>1.2062809802766121</v>
      </c>
      <c r="BM81" s="15">
        <f t="shared" si="132"/>
        <v>1.2100559824750508</v>
      </c>
      <c r="BN81" s="15">
        <f t="shared" si="132"/>
        <v>1.2138546862464676</v>
      </c>
      <c r="BO81" s="15">
        <f t="shared" si="132"/>
        <v>1.2176773155113889</v>
      </c>
      <c r="BP81" s="15">
        <f t="shared" si="132"/>
        <v>1.2215240970199017</v>
      </c>
      <c r="BQ81" s="15">
        <f t="shared" si="132"/>
        <v>1.2253952603964924</v>
      </c>
      <c r="BR81" s="15">
        <f t="shared" si="132"/>
        <v>1.2292910381857352</v>
      </c>
      <c r="BS81" s="15">
        <f t="shared" si="132"/>
        <v>1.2332116658988619</v>
      </c>
      <c r="BT81" s="15">
        <f t="shared" si="132"/>
        <v>1.2371573820612172</v>
      </c>
      <c r="BU81" s="15">
        <f t="shared" si="132"/>
        <v>1.2411284282606363</v>
      </c>
      <c r="BV81" s="15">
        <f t="shared" si="132"/>
        <v>1.2451250491967503</v>
      </c>
      <c r="BW81" s="15">
        <f t="shared" si="132"/>
        <v>1.2491474927312531</v>
      </c>
      <c r="BX81" s="15">
        <f t="shared" si="132"/>
        <v>1.2531960099391399</v>
      </c>
      <c r="BY81" s="15">
        <f t="shared" si="132"/>
        <v>1.2572708551609517</v>
      </c>
      <c r="BZ81" s="15">
        <f t="shared" si="132"/>
        <v>1.2613722860560359</v>
      </c>
      <c r="CA81" s="15">
        <f t="shared" si="132"/>
        <v>1.2655005636568595</v>
      </c>
      <c r="CB81" s="15">
        <f t="shared" si="132"/>
        <v>1.2696559524243851</v>
      </c>
      <c r="CC81" s="15">
        <f t="shared" si="132"/>
        <v>1.2738387203045491</v>
      </c>
      <c r="CD81" s="15">
        <f t="shared" si="132"/>
        <v>1.2780491387858524</v>
      </c>
      <c r="CE81" s="15">
        <f>CE80/CE79</f>
        <v>1.2822874829581037</v>
      </c>
      <c r="CF81" s="15">
        <f t="shared" ref="CF81:EQ81" si="133">CF80/CF79</f>
        <v>1.2865540315723305</v>
      </c>
      <c r="CG81" s="15">
        <f t="shared" si="133"/>
        <v>1.2908490671018946</v>
      </c>
      <c r="CH81" s="15">
        <f t="shared" si="133"/>
        <v>1.2951728758048298</v>
      </c>
      <c r="CI81" s="15">
        <f t="shared" si="133"/>
        <v>1.2995257477874445</v>
      </c>
      <c r="CJ81" s="15">
        <f t="shared" si="133"/>
        <v>1.3039079770692033</v>
      </c>
      <c r="CK81" s="15">
        <f t="shared" si="133"/>
        <v>1.3083198616489331</v>
      </c>
      <c r="CL81" s="15">
        <f t="shared" si="133"/>
        <v>1.3127617035723707</v>
      </c>
      <c r="CM81" s="15">
        <f t="shared" si="133"/>
        <v>1.3172338090010967</v>
      </c>
      <c r="CN81" s="15">
        <f t="shared" si="133"/>
        <v>1.3217364882828808</v>
      </c>
      <c r="CO81" s="15">
        <f t="shared" si="133"/>
        <v>1.3262700560234753</v>
      </c>
      <c r="CP81" s="15">
        <f t="shared" si="133"/>
        <v>1.3308348311598901</v>
      </c>
      <c r="CQ81" s="15">
        <f t="shared" si="133"/>
        <v>1.3354311370351881</v>
      </c>
      <c r="CR81" s="15">
        <f t="shared" si="133"/>
        <v>1.3400593014748341</v>
      </c>
      <c r="CS81" s="15">
        <f t="shared" si="133"/>
        <v>1.344719656864638</v>
      </c>
      <c r="CT81" s="15">
        <f t="shared" si="133"/>
        <v>1.3494125402303294</v>
      </c>
      <c r="CU81" s="15">
        <f t="shared" si="133"/>
        <v>1.3541382933188049</v>
      </c>
      <c r="CV81" s="15">
        <f t="shared" si="133"/>
        <v>1.3588972626810873</v>
      </c>
      <c r="CW81" s="15">
        <f t="shared" si="133"/>
        <v>1.3636897997570423</v>
      </c>
      <c r="CX81" s="15">
        <f t="shared" si="133"/>
        <v>1.3685162609618926</v>
      </c>
      <c r="CY81" s="15">
        <f t="shared" si="133"/>
        <v>1.3733770077745753</v>
      </c>
      <c r="CZ81" s="15">
        <f t="shared" si="133"/>
        <v>1.3782724068279917</v>
      </c>
      <c r="DA81" s="15">
        <f t="shared" si="133"/>
        <v>1.3832028300011909</v>
      </c>
      <c r="DB81" s="15">
        <f t="shared" si="133"/>
        <v>1.3881686545135412</v>
      </c>
      <c r="DC81" s="15">
        <f t="shared" si="133"/>
        <v>1.3931702630209359</v>
      </c>
      <c r="DD81" s="15">
        <f t="shared" si="133"/>
        <v>1.3982080437140889</v>
      </c>
      <c r="DE81" s="15">
        <f t="shared" si="133"/>
        <v>1.4032823904189669</v>
      </c>
      <c r="DF81" s="15">
        <f t="shared" si="133"/>
        <v>1.4083937026994195</v>
      </c>
      <c r="DG81" s="15">
        <f t="shared" si="133"/>
        <v>1.4135423859620602</v>
      </c>
      <c r="DH81" s="15">
        <f t="shared" si="133"/>
        <v>1.4187288515634537</v>
      </c>
      <c r="DI81" s="15">
        <f t="shared" si="133"/>
        <v>1.4239535169196758</v>
      </c>
      <c r="DJ81" s="15">
        <f t="shared" si="133"/>
        <v>1.4292168056182988</v>
      </c>
      <c r="DK81" s="15">
        <f t="shared" si="133"/>
        <v>1.4345191475328727</v>
      </c>
      <c r="DL81" s="15">
        <f t="shared" si="133"/>
        <v>1.4398609789399626</v>
      </c>
      <c r="DM81" s="15">
        <f t="shared" si="133"/>
        <v>1.4452427426388119</v>
      </c>
      <c r="DN81" s="15">
        <f t="shared" si="133"/>
        <v>1.4506648880736985</v>
      </c>
      <c r="DO81" s="15">
        <f t="shared" si="133"/>
        <v>1.4561278714590549</v>
      </c>
      <c r="DP81" s="15">
        <f t="shared" si="133"/>
        <v>1.4616321559074279</v>
      </c>
      <c r="DQ81" s="15">
        <f t="shared" si="133"/>
        <v>1.4671782115603504</v>
      </c>
      <c r="DR81" s="15">
        <f t="shared" si="133"/>
        <v>1.4727665157222036</v>
      </c>
      <c r="DS81" s="15">
        <f t="shared" si="133"/>
        <v>1.4783975529971516</v>
      </c>
      <c r="DT81" s="15">
        <f t="shared" si="133"/>
        <v>1.4840718154292272</v>
      </c>
      <c r="DU81" s="15">
        <f t="shared" si="133"/>
        <v>1.4897898026456591</v>
      </c>
      <c r="DV81" s="15">
        <f t="shared" si="133"/>
        <v>1.4955520220035219</v>
      </c>
      <c r="DW81" s="15">
        <f t="shared" si="133"/>
        <v>1.5013589887398053</v>
      </c>
      <c r="DX81" s="15">
        <f t="shared" si="133"/>
        <v>1.5072112261249924</v>
      </c>
      <c r="DY81" s="15">
        <f t="shared" si="133"/>
        <v>1.5131092656202421</v>
      </c>
      <c r="DZ81" s="15">
        <f t="shared" si="133"/>
        <v>1.5190536470382796</v>
      </c>
      <c r="EA81" s="15">
        <f t="shared" si="133"/>
        <v>1.5250449187080917</v>
      </c>
      <c r="EB81" s="15">
        <f t="shared" si="133"/>
        <v>1.5310836376435366</v>
      </c>
      <c r="EC81" s="15">
        <f t="shared" si="133"/>
        <v>1.5371703697159744</v>
      </c>
      <c r="ED81" s="15">
        <f t="shared" si="133"/>
        <v>1.543305689831032</v>
      </c>
      <c r="EE81" s="15">
        <f t="shared" si="133"/>
        <v>1.5494901821096194</v>
      </c>
      <c r="EF81" s="15">
        <f t="shared" si="133"/>
        <v>1.555724440073313</v>
      </c>
      <c r="EG81" s="15">
        <f t="shared" si="133"/>
        <v>1.5620090668342359</v>
      </c>
      <c r="EH81" s="15">
        <f t="shared" si="133"/>
        <v>1.5683446752895551</v>
      </c>
      <c r="EI81" s="15">
        <f t="shared" si="133"/>
        <v>1.5747318883207357</v>
      </c>
      <c r="EJ81" s="15">
        <f t="shared" si="133"/>
        <v>1.58117133899768</v>
      </c>
      <c r="EK81" s="15">
        <f t="shared" si="133"/>
        <v>1.5876636707878979</v>
      </c>
      <c r="EL81" s="15">
        <f t="shared" si="133"/>
        <v>1.5942095377708523</v>
      </c>
      <c r="EM81" s="15">
        <f t="shared" si="133"/>
        <v>1.6008096048576261</v>
      </c>
      <c r="EN81" s="15">
        <f t="shared" si="133"/>
        <v>1.6074645480160716</v>
      </c>
      <c r="EO81" s="15">
        <f t="shared" si="133"/>
        <v>1.6141750545015972</v>
      </c>
      <c r="EP81" s="15">
        <f t="shared" si="133"/>
        <v>1.62094182309376</v>
      </c>
      <c r="EQ81" s="15">
        <f t="shared" si="133"/>
        <v>1.627765564338834</v>
      </c>
      <c r="ER81" s="15">
        <f t="shared" ref="ER81:HC81" si="134">ER80/ER79</f>
        <v>1.6346470007985312</v>
      </c>
      <c r="ES81" s="15">
        <f t="shared" si="134"/>
        <v>1.6415868673050582</v>
      </c>
      <c r="ET81" s="15">
        <f t="shared" si="134"/>
        <v>1.6485859112226979</v>
      </c>
      <c r="EU81" s="15">
        <f t="shared" si="134"/>
        <v>1.6556448927161107</v>
      </c>
      <c r="EV81" s="15">
        <f t="shared" si="134"/>
        <v>1.6627645850255592</v>
      </c>
      <c r="EW81" s="15">
        <f t="shared" si="134"/>
        <v>1.6699457747492648</v>
      </c>
      <c r="EX81" s="15">
        <f t="shared" si="134"/>
        <v>1.6771892621331113</v>
      </c>
      <c r="EY81" s="15">
        <f t="shared" si="134"/>
        <v>1.6844958613679233</v>
      </c>
      <c r="EZ81" s="15">
        <f t="shared" si="134"/>
        <v>1.6918664008945463</v>
      </c>
      <c r="FA81" s="15">
        <f t="shared" si="134"/>
        <v>1.6993017237169745</v>
      </c>
      <c r="FB81" s="15">
        <f t="shared" si="134"/>
        <v>1.7068026877237688</v>
      </c>
      <c r="FC81" s="15">
        <f t="shared" si="134"/>
        <v>1.7143701660180266</v>
      </c>
      <c r="FD81" s="15">
        <f t="shared" si="134"/>
        <v>1.722005047256169</v>
      </c>
      <c r="FE81" s="15">
        <f t="shared" si="134"/>
        <v>1.7297082359958209</v>
      </c>
      <c r="FF81" s="15">
        <f t="shared" si="134"/>
        <v>1.7374806530530689</v>
      </c>
      <c r="FG81" s="15">
        <f t="shared" si="134"/>
        <v>1.7453232358693975</v>
      </c>
      <c r="FH81" s="15">
        <f t="shared" si="134"/>
        <v>1.7532369388886049</v>
      </c>
      <c r="FI81" s="15">
        <f t="shared" si="134"/>
        <v>1.7612227339440212</v>
      </c>
      <c r="FJ81" s="15">
        <f t="shared" si="134"/>
        <v>1.7692816106563585</v>
      </c>
      <c r="FK81" s="15">
        <f t="shared" si="134"/>
        <v>1.7774145768425309</v>
      </c>
      <c r="FL81" s="15">
        <f t="shared" si="134"/>
        <v>1.7856226589358055</v>
      </c>
      <c r="FM81" s="15">
        <f t="shared" si="134"/>
        <v>1.7939069024176459</v>
      </c>
      <c r="FN81" s="15">
        <f t="shared" si="134"/>
        <v>1.8022683722616351</v>
      </c>
      <c r="FO81" s="15">
        <f t="shared" si="134"/>
        <v>1.8107081533898699</v>
      </c>
      <c r="FP81" s="15">
        <f t="shared" si="134"/>
        <v>1.8192273511422399</v>
      </c>
      <c r="FQ81" s="15">
        <f t="shared" si="134"/>
        <v>1.827827091759016</v>
      </c>
      <c r="FR81" s="15">
        <f t="shared" si="134"/>
        <v>1.8365085228771918</v>
      </c>
      <c r="FS81" s="15">
        <f t="shared" si="134"/>
        <v>1.8452728140410364</v>
      </c>
      <c r="FT81" s="15">
        <f t="shared" si="134"/>
        <v>1.8541211572273379</v>
      </c>
      <c r="FU81" s="15">
        <f t="shared" si="134"/>
        <v>1.8630547673858291</v>
      </c>
      <c r="FV81" s="15">
        <f t="shared" si="134"/>
        <v>1.8720748829953144</v>
      </c>
      <c r="FW81" s="15">
        <f t="shared" si="134"/>
        <v>1.881182766636029</v>
      </c>
      <c r="FX81" s="15">
        <f t="shared" si="134"/>
        <v>1.8903797055787874</v>
      </c>
      <c r="FY81" s="15">
        <f t="shared" si="134"/>
        <v>1.8996670123915005</v>
      </c>
      <c r="FZ81" s="15">
        <f t="shared" si="134"/>
        <v>1.9090460255636568</v>
      </c>
      <c r="GA81" s="15">
        <f t="shared" si="134"/>
        <v>1.9185181101493962</v>
      </c>
      <c r="GB81" s="15">
        <f t="shared" si="134"/>
        <v>1.9280846584298241</v>
      </c>
      <c r="GC81" s="15">
        <f t="shared" si="134"/>
        <v>1.9377470905952388</v>
      </c>
      <c r="GD81" s="15">
        <f t="shared" si="134"/>
        <v>1.9475068554479766</v>
      </c>
      <c r="GE81" s="15">
        <f t="shared" si="134"/>
        <v>1.957365431126604</v>
      </c>
      <c r="GF81" s="15">
        <f t="shared" si="134"/>
        <v>1.9673243258522184</v>
      </c>
      <c r="GG81" s="15">
        <f t="shared" si="134"/>
        <v>1.977385078697647</v>
      </c>
      <c r="GH81" s="15">
        <f t="shared" si="134"/>
        <v>1.9875492603803693</v>
      </c>
      <c r="GI81" s="15">
        <f t="shared" si="134"/>
        <v>1.9978184740800211</v>
      </c>
      <c r="GJ81" s="15">
        <f t="shared" si="134"/>
        <v>2.0081943562813716</v>
      </c>
      <c r="GK81" s="15">
        <f t="shared" si="134"/>
        <v>2.0186785776437079</v>
      </c>
      <c r="GL81" s="15">
        <f t="shared" si="134"/>
        <v>2.0292728438975964</v>
      </c>
      <c r="GM81" s="15">
        <f t="shared" si="134"/>
        <v>2.0399788967700263</v>
      </c>
      <c r="GN81" s="15">
        <f t="shared" si="134"/>
        <v>2.0507985149389993</v>
      </c>
      <c r="GO81" s="15">
        <f t="shared" si="134"/>
        <v>2.0617335150186551</v>
      </c>
      <c r="GP81" s="15">
        <f t="shared" si="134"/>
        <v>2.0727857525760842</v>
      </c>
      <c r="GQ81" s="15">
        <f t="shared" si="134"/>
        <v>2.0839571231810212</v>
      </c>
      <c r="GR81" s="15">
        <f t="shared" si="134"/>
        <v>2.0952495634896668</v>
      </c>
      <c r="GS81" s="15">
        <f t="shared" si="134"/>
        <v>2.1066650523639368</v>
      </c>
      <c r="GT81" s="15">
        <f t="shared" si="134"/>
        <v>2.1182056120275043</v>
      </c>
      <c r="GU81" s="15">
        <f t="shared" si="134"/>
        <v>2.1298733092600446</v>
      </c>
      <c r="GV81" s="15">
        <f t="shared" si="134"/>
        <v>2.1416702566311692</v>
      </c>
      <c r="GW81" s="15">
        <f t="shared" si="134"/>
        <v>2.1535986137755967</v>
      </c>
      <c r="GX81" s="15">
        <f t="shared" si="134"/>
        <v>2.1656605887111748</v>
      </c>
      <c r="GY81" s="15">
        <f t="shared" si="134"/>
        <v>2.1778584392014433</v>
      </c>
      <c r="GZ81" s="15">
        <f t="shared" si="134"/>
        <v>2.1901944741645076</v>
      </c>
      <c r="HA81" s="15">
        <f t="shared" si="134"/>
        <v>2.2026710551300628</v>
      </c>
      <c r="HB81" s="15">
        <f t="shared" si="134"/>
        <v>2.2152905977465056</v>
      </c>
      <c r="HC81" s="15">
        <f t="shared" si="134"/>
        <v>2.2280555733401535</v>
      </c>
      <c r="HD81" s="15">
        <f t="shared" ref="HD81:IR81" si="135">HD80/HD79</f>
        <v>2.240968510528679</v>
      </c>
      <c r="HE81" s="15">
        <f t="shared" si="135"/>
        <v>2.2540319968909808</v>
      </c>
      <c r="HF81" s="15">
        <f t="shared" si="135"/>
        <v>2.2672486806958014</v>
      </c>
      <c r="HG81" s="15">
        <f t="shared" si="135"/>
        <v>2.2806212726915165</v>
      </c>
      <c r="HH81" s="15">
        <f t="shared" si="135"/>
        <v>2.2941525479596447</v>
      </c>
      <c r="HI81" s="15">
        <f t="shared" si="135"/>
        <v>2.3078453478347272</v>
      </c>
      <c r="HJ81" s="15">
        <f t="shared" si="135"/>
        <v>2.3217025818933781</v>
      </c>
      <c r="HK81" s="15">
        <f t="shared" si="135"/>
        <v>2.335727230015427</v>
      </c>
      <c r="HL81" s="15">
        <f t="shared" si="135"/>
        <v>2.3499223445202135</v>
      </c>
      <c r="HM81" s="15">
        <f t="shared" si="135"/>
        <v>2.3642910523812652</v>
      </c>
      <c r="HN81" s="15">
        <f t="shared" si="135"/>
        <v>2.3788365575227179</v>
      </c>
      <c r="HO81" s="15">
        <f t="shared" si="135"/>
        <v>2.3935621432010343</v>
      </c>
      <c r="HP81" s="15">
        <f t="shared" si="135"/>
        <v>2.4084711744757308</v>
      </c>
      <c r="HQ81" s="15">
        <f t="shared" si="135"/>
        <v>2.4235671007730226</v>
      </c>
      <c r="HR81" s="15">
        <f t="shared" si="135"/>
        <v>2.4388534585464874</v>
      </c>
      <c r="HS81" s="15">
        <f t="shared" si="135"/>
        <v>2.4543338740390599</v>
      </c>
      <c r="HT81" s="15">
        <f t="shared" si="135"/>
        <v>2.4700120661508858</v>
      </c>
      <c r="HU81" s="15">
        <f t="shared" si="135"/>
        <v>2.4858918494178033</v>
      </c>
      <c r="HV81" s="15">
        <f t="shared" si="135"/>
        <v>2.5019771371054587</v>
      </c>
      <c r="HW81" s="15">
        <f t="shared" si="135"/>
        <v>2.5182719444243302</v>
      </c>
      <c r="HX81" s="15">
        <f t="shared" si="135"/>
        <v>2.5347803918712084</v>
      </c>
      <c r="HY81" s="15">
        <f t="shared" si="135"/>
        <v>2.5515067087029708</v>
      </c>
      <c r="HZ81" s="15">
        <f t="shared" si="135"/>
        <v>2.5684552365488091</v>
      </c>
      <c r="IA81" s="15">
        <f t="shared" si="135"/>
        <v>2.5856304331673834</v>
      </c>
      <c r="IB81" s="15">
        <f t="shared" si="135"/>
        <v>2.6030368763557341</v>
      </c>
      <c r="IC81" s="15">
        <f t="shared" si="135"/>
        <v>2.6206792680171556</v>
      </c>
      <c r="ID81" s="15">
        <f t="shared" si="135"/>
        <v>2.6385624383956179</v>
      </c>
      <c r="IE81" s="15">
        <f t="shared" si="135"/>
        <v>2.6566913504847549</v>
      </c>
      <c r="IF81" s="15">
        <f t="shared" si="135"/>
        <v>2.6750711046198634</v>
      </c>
      <c r="IG81" s="15">
        <f t="shared" si="135"/>
        <v>2.693706943261847</v>
      </c>
      <c r="IH81" s="15">
        <f t="shared" si="135"/>
        <v>2.7126042559825239</v>
      </c>
      <c r="II81" s="15">
        <f t="shared" si="135"/>
        <v>2.7317685846612605</v>
      </c>
      <c r="IJ81" s="15">
        <f t="shared" si="135"/>
        <v>2.7512056289034543</v>
      </c>
      <c r="IK81" s="15">
        <f t="shared" si="135"/>
        <v>2.770921251691997</v>
      </c>
      <c r="IL81" s="15">
        <f t="shared" si="135"/>
        <v>2.7909214852834863</v>
      </c>
      <c r="IM81" s="15">
        <f t="shared" si="135"/>
        <v>2.8112125373616434</v>
      </c>
      <c r="IN81" s="15">
        <f t="shared" si="135"/>
        <v>2.8318007974611263</v>
      </c>
      <c r="IO81" s="15">
        <f t="shared" si="135"/>
        <v>2.8526928436756931</v>
      </c>
      <c r="IP81" s="15">
        <f t="shared" si="135"/>
        <v>2.8738954496655196</v>
      </c>
      <c r="IQ81" s="15">
        <f t="shared" si="135"/>
        <v>2.1251385836270167E-12</v>
      </c>
      <c r="IR81" s="15">
        <f t="shared" si="135"/>
        <v>0</v>
      </c>
      <c r="IS81" s="15"/>
      <c r="IT81" s="15"/>
      <c r="IU81" s="15"/>
    </row>
    <row r="82" spans="16:255" hidden="1" x14ac:dyDescent="0.25">
      <c r="P82" s="12" t="s">
        <v>39</v>
      </c>
      <c r="Q82" s="14">
        <f>IR70</f>
        <v>4462.6921333116961</v>
      </c>
      <c r="R82" s="14"/>
      <c r="S82" s="14">
        <f>(S80/S79)*9.8*$D$50</f>
        <v>9.3832639289948041</v>
      </c>
      <c r="T82" s="14">
        <f t="shared" ref="T82:CE82" si="136">(T80/T79)*9.8*$D$50</f>
        <v>9.4090036270535506</v>
      </c>
      <c r="U82" s="14">
        <f t="shared" si="136"/>
        <v>9.4348849292460066</v>
      </c>
      <c r="V82" s="14">
        <f t="shared" si="136"/>
        <v>9.4609090073247728</v>
      </c>
      <c r="W82" s="14">
        <f t="shared" si="136"/>
        <v>9.4870770460063341</v>
      </c>
      <c r="X82" s="14">
        <f t="shared" si="136"/>
        <v>9.5133902431507913</v>
      </c>
      <c r="Y82" s="14">
        <f t="shared" si="136"/>
        <v>9.539849809944684</v>
      </c>
      <c r="Z82" s="14">
        <f t="shared" si="136"/>
        <v>9.5664569710868008</v>
      </c>
      <c r="AA82" s="14">
        <f t="shared" si="136"/>
        <v>9.5932129649771589</v>
      </c>
      <c r="AB82" s="14">
        <f t="shared" si="136"/>
        <v>9.6201190439091278</v>
      </c>
      <c r="AC82" s="14">
        <f t="shared" si="136"/>
        <v>9.6471764742648212</v>
      </c>
      <c r="AD82" s="14">
        <f t="shared" si="136"/>
        <v>9.6743865367137793</v>
      </c>
      <c r="AE82" s="14">
        <f t="shared" si="136"/>
        <v>9.7017505264150365</v>
      </c>
      <c r="AF82" s="14">
        <f t="shared" si="136"/>
        <v>9.7292697532226047</v>
      </c>
      <c r="AG82" s="14">
        <f t="shared" si="136"/>
        <v>9.756945541894499</v>
      </c>
      <c r="AH82" s="14">
        <f t="shared" si="136"/>
        <v>9.7847792323053024</v>
      </c>
      <c r="AI82" s="14">
        <f t="shared" si="136"/>
        <v>9.812772179662419</v>
      </c>
      <c r="AJ82" s="14">
        <f t="shared" si="136"/>
        <v>9.8409257547260029</v>
      </c>
      <c r="AK82" s="14">
        <f t="shared" si="136"/>
        <v>9.8692413440327389</v>
      </c>
      <c r="AL82" s="14">
        <f t="shared" si="136"/>
        <v>9.8977203501234392</v>
      </c>
      <c r="AM82" s="14">
        <f t="shared" si="136"/>
        <v>9.9263641917746561</v>
      </c>
      <c r="AN82" s="14">
        <f t="shared" si="136"/>
        <v>9.9551743042342533</v>
      </c>
      <c r="AO82" s="14">
        <f t="shared" si="136"/>
        <v>9.9841521394611732</v>
      </c>
      <c r="AP82" s="14">
        <f t="shared" si="136"/>
        <v>10.013299166369327</v>
      </c>
      <c r="AQ82" s="14">
        <f t="shared" si="136"/>
        <v>10.042616871075831</v>
      </c>
      <c r="AR82" s="14">
        <f t="shared" si="136"/>
        <v>10.072106757153573</v>
      </c>
      <c r="AS82" s="14">
        <f t="shared" si="136"/>
        <v>10.101770345888282</v>
      </c>
      <c r="AT82" s="14">
        <f t="shared" si="136"/>
        <v>10.131609176540087</v>
      </c>
      <c r="AU82" s="14">
        <f t="shared" si="136"/>
        <v>10.161624806609829</v>
      </c>
      <c r="AV82" s="14">
        <f t="shared" si="136"/>
        <v>10.191818812110006</v>
      </c>
      <c r="AW82" s="14">
        <f t="shared" si="136"/>
        <v>10.222192787840656</v>
      </c>
      <c r="AX82" s="14">
        <f t="shared" si="136"/>
        <v>10.25274834767013</v>
      </c>
      <c r="AY82" s="14">
        <f t="shared" si="136"/>
        <v>10.283487124820944</v>
      </c>
      <c r="AZ82" s="14">
        <f t="shared" si="136"/>
        <v>10.314410772160777</v>
      </c>
      <c r="BA82" s="14">
        <f t="shared" si="136"/>
        <v>10.345520962498743</v>
      </c>
      <c r="BB82" s="14">
        <f t="shared" si="136"/>
        <v>10.37681938888702</v>
      </c>
      <c r="BC82" s="14">
        <f t="shared" si="136"/>
        <v>10.408307764928015</v>
      </c>
      <c r="BD82" s="14">
        <f t="shared" si="136"/>
        <v>10.439987825087082</v>
      </c>
      <c r="BE82" s="14">
        <f t="shared" si="136"/>
        <v>10.471861325011023</v>
      </c>
      <c r="BF82" s="14">
        <f t="shared" si="136"/>
        <v>10.50393004185239</v>
      </c>
      <c r="BG82" s="14">
        <f t="shared" si="136"/>
        <v>10.536195774599813</v>
      </c>
      <c r="BH82" s="14">
        <f t="shared" si="136"/>
        <v>10.568660344414388</v>
      </c>
      <c r="BI82" s="14">
        <f t="shared" si="136"/>
        <v>10.601325594972353</v>
      </c>
      <c r="BJ82" s="14">
        <f t="shared" si="136"/>
        <v>10.634193392814078</v>
      </c>
      <c r="BK82" s="14">
        <f t="shared" si="136"/>
        <v>10.66726562769964</v>
      </c>
      <c r="BL82" s="14">
        <f t="shared" si="136"/>
        <v>10.700544212970984</v>
      </c>
      <c r="BM82" s="14">
        <f t="shared" si="136"/>
        <v>10.734031085920925</v>
      </c>
      <c r="BN82" s="14">
        <f t="shared" si="136"/>
        <v>10.767728208169098</v>
      </c>
      <c r="BO82" s="14">
        <f t="shared" si="136"/>
        <v>10.801637566044993</v>
      </c>
      <c r="BP82" s="14">
        <f t="shared" si="136"/>
        <v>10.835761170978266</v>
      </c>
      <c r="BQ82" s="14">
        <f t="shared" si="136"/>
        <v>10.870101059896472</v>
      </c>
      <c r="BR82" s="14">
        <f t="shared" si="136"/>
        <v>10.904659295630358</v>
      </c>
      <c r="BS82" s="14">
        <f t="shared" si="136"/>
        <v>10.939437967326974</v>
      </c>
      <c r="BT82" s="14">
        <f t="shared" si="136"/>
        <v>10.974439190870626</v>
      </c>
      <c r="BU82" s="14">
        <f t="shared" si="136"/>
        <v>11.009665109312024</v>
      </c>
      <c r="BV82" s="14">
        <f t="shared" si="136"/>
        <v>11.045117893305655</v>
      </c>
      <c r="BW82" s="14">
        <f t="shared" si="136"/>
        <v>11.080799741555685</v>
      </c>
      <c r="BX82" s="14">
        <f t="shared" si="136"/>
        <v>11.116712881270475</v>
      </c>
      <c r="BY82" s="14">
        <f t="shared" si="136"/>
        <v>11.152859568626029</v>
      </c>
      <c r="BZ82" s="14">
        <f t="shared" si="136"/>
        <v>11.189242089238457</v>
      </c>
      <c r="CA82" s="14">
        <f t="shared" si="136"/>
        <v>11.225862758645762</v>
      </c>
      <c r="CB82" s="14">
        <f t="shared" si="136"/>
        <v>11.262723922799072</v>
      </c>
      <c r="CC82" s="14">
        <f t="shared" si="136"/>
        <v>11.299827958563631</v>
      </c>
      <c r="CD82" s="14">
        <f t="shared" si="136"/>
        <v>11.337177274229674</v>
      </c>
      <c r="CE82" s="14">
        <f t="shared" si="136"/>
        <v>11.374774310033523</v>
      </c>
      <c r="CF82" s="14">
        <f t="shared" ref="CF82:EQ82" si="137">(CF80/CF79)*9.8*$D$50</f>
        <v>11.412621538689036</v>
      </c>
      <c r="CG82" s="14">
        <f t="shared" si="137"/>
        <v>11.450721465929739</v>
      </c>
      <c r="CH82" s="14">
        <f t="shared" si="137"/>
        <v>11.48907663106181</v>
      </c>
      <c r="CI82" s="14">
        <f t="shared" si="137"/>
        <v>11.527689607528279</v>
      </c>
      <c r="CJ82" s="14">
        <f t="shared" si="137"/>
        <v>11.566563003484571</v>
      </c>
      <c r="CK82" s="14">
        <f t="shared" si="137"/>
        <v>11.605699462385795</v>
      </c>
      <c r="CL82" s="14">
        <f t="shared" si="137"/>
        <v>11.645101663585944</v>
      </c>
      <c r="CM82" s="14">
        <f t="shared" si="137"/>
        <v>11.684772322949383</v>
      </c>
      <c r="CN82" s="14">
        <f t="shared" si="137"/>
        <v>11.724714193474867</v>
      </c>
      <c r="CO82" s="14">
        <f t="shared" si="137"/>
        <v>11.764930065932381</v>
      </c>
      <c r="CP82" s="14">
        <f t="shared" si="137"/>
        <v>11.805422769513163</v>
      </c>
      <c r="CQ82" s="14">
        <f t="shared" si="137"/>
        <v>11.846195172493179</v>
      </c>
      <c r="CR82" s="14">
        <f t="shared" si="137"/>
        <v>11.887250182910382</v>
      </c>
      <c r="CS82" s="14">
        <f t="shared" si="137"/>
        <v>11.928590749256143</v>
      </c>
      <c r="CT82" s="14">
        <f t="shared" si="137"/>
        <v>11.970219861181112</v>
      </c>
      <c r="CU82" s="14">
        <f t="shared" si="137"/>
        <v>12.012140550215952</v>
      </c>
      <c r="CV82" s="14">
        <f t="shared" si="137"/>
        <v>12.054355890507232</v>
      </c>
      <c r="CW82" s="14">
        <f t="shared" si="137"/>
        <v>12.096868999568937</v>
      </c>
      <c r="CX82" s="14">
        <f t="shared" si="137"/>
        <v>12.139683039049892</v>
      </c>
      <c r="CY82" s="14">
        <f t="shared" si="137"/>
        <v>12.18280121551757</v>
      </c>
      <c r="CZ82" s="14">
        <f t="shared" si="137"/>
        <v>12.226226781258651</v>
      </c>
      <c r="DA82" s="14">
        <f t="shared" si="137"/>
        <v>12.269963035096772</v>
      </c>
      <c r="DB82" s="14">
        <f t="shared" si="137"/>
        <v>12.314013323227879</v>
      </c>
      <c r="DC82" s="14">
        <f t="shared" si="137"/>
        <v>12.358381040073649</v>
      </c>
      <c r="DD82" s="14">
        <f t="shared" si="137"/>
        <v>12.403069629153428</v>
      </c>
      <c r="DE82" s="14">
        <f t="shared" si="137"/>
        <v>12.448082583975147</v>
      </c>
      <c r="DF82" s="14">
        <f t="shared" si="137"/>
        <v>12.493423448945714</v>
      </c>
      <c r="DG82" s="14">
        <f t="shared" si="137"/>
        <v>12.539095820301378</v>
      </c>
      <c r="DH82" s="14">
        <f t="shared" si="137"/>
        <v>12.585103347058569</v>
      </c>
      <c r="DI82" s="14">
        <f t="shared" si="137"/>
        <v>12.631449731985745</v>
      </c>
      <c r="DJ82" s="14">
        <f t="shared" si="137"/>
        <v>12.678138732596805</v>
      </c>
      <c r="DK82" s="14">
        <f t="shared" si="137"/>
        <v>12.725174162166605</v>
      </c>
      <c r="DL82" s="14">
        <f t="shared" si="137"/>
        <v>12.772559890769152</v>
      </c>
      <c r="DM82" s="14">
        <f t="shared" si="137"/>
        <v>12.820299846339116</v>
      </c>
      <c r="DN82" s="14">
        <f t="shared" si="137"/>
        <v>12.868398015757206</v>
      </c>
      <c r="DO82" s="14">
        <f t="shared" si="137"/>
        <v>12.916858445960065</v>
      </c>
      <c r="DP82" s="14">
        <f t="shared" si="137"/>
        <v>12.965685245075374</v>
      </c>
      <c r="DQ82" s="14">
        <f t="shared" si="137"/>
        <v>13.014882583582764</v>
      </c>
      <c r="DR82" s="14">
        <f t="shared" si="137"/>
        <v>13.064454695501272</v>
      </c>
      <c r="DS82" s="14">
        <f t="shared" si="137"/>
        <v>13.114405879604043</v>
      </c>
      <c r="DT82" s="14">
        <f t="shared" si="137"/>
        <v>13.16474050066099</v>
      </c>
      <c r="DU82" s="14">
        <f t="shared" si="137"/>
        <v>13.215462990710201</v>
      </c>
      <c r="DV82" s="14">
        <f t="shared" si="137"/>
        <v>13.266577850358829</v>
      </c>
      <c r="DW82" s="14">
        <f t="shared" si="137"/>
        <v>13.318089650114308</v>
      </c>
      <c r="DX82" s="14">
        <f t="shared" si="137"/>
        <v>13.3700030317467</v>
      </c>
      <c r="DY82" s="14">
        <f t="shared" si="137"/>
        <v>13.42232270968301</v>
      </c>
      <c r="DZ82" s="14">
        <f t="shared" si="137"/>
        <v>13.475053472434395</v>
      </c>
      <c r="EA82" s="14">
        <f t="shared" si="137"/>
        <v>13.528200184057123</v>
      </c>
      <c r="EB82" s="14">
        <f t="shared" si="137"/>
        <v>13.581767785648269</v>
      </c>
      <c r="EC82" s="14">
        <f t="shared" si="137"/>
        <v>13.63576129687705</v>
      </c>
      <c r="ED82" s="14">
        <f t="shared" si="137"/>
        <v>13.690185817552862</v>
      </c>
      <c r="EE82" s="14">
        <f t="shared" si="137"/>
        <v>13.745046529231022</v>
      </c>
      <c r="EF82" s="14">
        <f t="shared" si="137"/>
        <v>13.800348696857233</v>
      </c>
      <c r="EG82" s="14">
        <f t="shared" si="137"/>
        <v>13.856097670451973</v>
      </c>
      <c r="EH82" s="14">
        <f t="shared" si="137"/>
        <v>13.912298886835796</v>
      </c>
      <c r="EI82" s="14">
        <f t="shared" si="137"/>
        <v>13.968957871396873</v>
      </c>
      <c r="EJ82" s="14">
        <f t="shared" si="137"/>
        <v>14.026080239901834</v>
      </c>
      <c r="EK82" s="14">
        <f t="shared" si="137"/>
        <v>14.083671700351267</v>
      </c>
      <c r="EL82" s="14">
        <f t="shared" si="137"/>
        <v>14.141738054881095</v>
      </c>
      <c r="EM82" s="14">
        <f t="shared" si="137"/>
        <v>14.200285201711184</v>
      </c>
      <c r="EN82" s="14">
        <f t="shared" si="137"/>
        <v>14.259319137142567</v>
      </c>
      <c r="EO82" s="14">
        <f t="shared" si="137"/>
        <v>14.318845957604687</v>
      </c>
      <c r="EP82" s="14">
        <f t="shared" si="137"/>
        <v>14.37887186175413</v>
      </c>
      <c r="EQ82" s="14">
        <f t="shared" si="137"/>
        <v>14.439403152626383</v>
      </c>
      <c r="ER82" s="14">
        <f t="shared" ref="ER82:HC82" si="138">(ER80/ER79)*9.8*$D$50</f>
        <v>14.500446239842145</v>
      </c>
      <c r="ES82" s="14">
        <f t="shared" si="138"/>
        <v>14.562007641869869</v>
      </c>
      <c r="ET82" s="14">
        <f t="shared" si="138"/>
        <v>14.624093988346173</v>
      </c>
      <c r="EU82" s="14">
        <f t="shared" si="138"/>
        <v>14.686712022455845</v>
      </c>
      <c r="EV82" s="14">
        <f t="shared" si="138"/>
        <v>14.749868603373281</v>
      </c>
      <c r="EW82" s="14">
        <f t="shared" si="138"/>
        <v>14.813570708767186</v>
      </c>
      <c r="EX82" s="14">
        <f t="shared" si="138"/>
        <v>14.877825437370443</v>
      </c>
      <c r="EY82" s="14">
        <f t="shared" si="138"/>
        <v>14.942640011617183</v>
      </c>
      <c r="EZ82" s="14">
        <f t="shared" si="138"/>
        <v>15.008021780349038</v>
      </c>
      <c r="FA82" s="14">
        <f t="shared" si="138"/>
        <v>15.073978221592819</v>
      </c>
      <c r="FB82" s="14">
        <f t="shared" si="138"/>
        <v>15.14051694541171</v>
      </c>
      <c r="FC82" s="14">
        <f t="shared" si="138"/>
        <v>15.207645696832323</v>
      </c>
      <c r="FD82" s="14">
        <f t="shared" si="138"/>
        <v>15.275372358849982</v>
      </c>
      <c r="FE82" s="14">
        <f t="shared" si="138"/>
        <v>15.343704955514653</v>
      </c>
      <c r="FF82" s="14">
        <f t="shared" si="138"/>
        <v>15.412651655100069</v>
      </c>
      <c r="FG82" s="14">
        <f t="shared" si="138"/>
        <v>15.482220773358708</v>
      </c>
      <c r="FH82" s="14">
        <f t="shared" si="138"/>
        <v>15.552420776865299</v>
      </c>
      <c r="FI82" s="14">
        <f t="shared" si="138"/>
        <v>15.623260286451707</v>
      </c>
      <c r="FJ82" s="14">
        <f t="shared" si="138"/>
        <v>15.694748080736147</v>
      </c>
      <c r="FK82" s="14">
        <f t="shared" si="138"/>
        <v>15.766893099749694</v>
      </c>
      <c r="FL82" s="14">
        <f t="shared" si="138"/>
        <v>15.839704448663309</v>
      </c>
      <c r="FM82" s="14">
        <f t="shared" si="138"/>
        <v>15.913191401618601</v>
      </c>
      <c r="FN82" s="14">
        <f t="shared" si="138"/>
        <v>15.987363405665711</v>
      </c>
      <c r="FO82" s="14">
        <f t="shared" si="138"/>
        <v>16.062230084811862</v>
      </c>
      <c r="FP82" s="14">
        <f t="shared" si="138"/>
        <v>16.137801244184182</v>
      </c>
      <c r="FQ82" s="14">
        <f t="shared" si="138"/>
        <v>16.214086874310585</v>
      </c>
      <c r="FR82" s="14">
        <f t="shared" si="138"/>
        <v>16.291097155522678</v>
      </c>
      <c r="FS82" s="14">
        <f t="shared" si="138"/>
        <v>16.368842462484711</v>
      </c>
      <c r="FT82" s="14">
        <f t="shared" si="138"/>
        <v>16.447333368852849</v>
      </c>
      <c r="FU82" s="14">
        <f t="shared" si="138"/>
        <v>16.526580652069125</v>
      </c>
      <c r="FV82" s="14">
        <f t="shared" si="138"/>
        <v>16.606595298294643</v>
      </c>
      <c r="FW82" s="14">
        <f t="shared" si="138"/>
        <v>16.687388507486848</v>
      </c>
      <c r="FX82" s="14">
        <f t="shared" si="138"/>
        <v>16.768971698625624</v>
      </c>
      <c r="FY82" s="14">
        <f t="shared" si="138"/>
        <v>16.85135651509357</v>
      </c>
      <c r="FZ82" s="14">
        <f t="shared" si="138"/>
        <v>16.934554830215543</v>
      </c>
      <c r="GA82" s="14">
        <f t="shared" si="138"/>
        <v>17.01857875296318</v>
      </c>
      <c r="GB82" s="14">
        <f t="shared" si="138"/>
        <v>17.103440633830079</v>
      </c>
      <c r="GC82" s="14">
        <f t="shared" si="138"/>
        <v>17.189153070883627</v>
      </c>
      <c r="GD82" s="14">
        <f t="shared" si="138"/>
        <v>17.275728915999725</v>
      </c>
      <c r="GE82" s="14">
        <f t="shared" si="138"/>
        <v>17.36318128128686</v>
      </c>
      <c r="GF82" s="14">
        <f t="shared" si="138"/>
        <v>17.451523545706316</v>
      </c>
      <c r="GG82" s="14">
        <f t="shared" si="138"/>
        <v>17.540769361895507</v>
      </c>
      <c r="GH82" s="14">
        <f t="shared" si="138"/>
        <v>17.630932663201722</v>
      </c>
      <c r="GI82" s="14">
        <f t="shared" si="138"/>
        <v>17.722027670933979</v>
      </c>
      <c r="GJ82" s="14">
        <f t="shared" si="138"/>
        <v>17.814068901840788</v>
      </c>
      <c r="GK82" s="14">
        <f t="shared" si="138"/>
        <v>17.907071175822203</v>
      </c>
      <c r="GL82" s="14">
        <f t="shared" si="138"/>
        <v>18.001049623884715</v>
      </c>
      <c r="GM82" s="14">
        <f t="shared" si="138"/>
        <v>18.096019696347909</v>
      </c>
      <c r="GN82" s="14">
        <f t="shared" si="138"/>
        <v>18.19199717131233</v>
      </c>
      <c r="GO82" s="14">
        <f t="shared" si="138"/>
        <v>18.288998163398244</v>
      </c>
      <c r="GP82" s="14">
        <f t="shared" si="138"/>
        <v>18.387039132765437</v>
      </c>
      <c r="GQ82" s="14">
        <f t="shared" si="138"/>
        <v>18.486136894424749</v>
      </c>
      <c r="GR82" s="14">
        <f t="shared" si="138"/>
        <v>18.586308627852304</v>
      </c>
      <c r="GS82" s="14">
        <f t="shared" si="138"/>
        <v>18.687571886918025</v>
      </c>
      <c r="GT82" s="14">
        <f t="shared" si="138"/>
        <v>18.789944610140534</v>
      </c>
      <c r="GU82" s="14">
        <f t="shared" si="138"/>
        <v>18.893445131280913</v>
      </c>
      <c r="GV82" s="14">
        <f t="shared" si="138"/>
        <v>18.998092190288563</v>
      </c>
      <c r="GW82" s="14">
        <f t="shared" si="138"/>
        <v>19.103904944612836</v>
      </c>
      <c r="GX82" s="14">
        <f t="shared" si="138"/>
        <v>19.210902980894819</v>
      </c>
      <c r="GY82" s="14">
        <f t="shared" si="138"/>
        <v>19.319106327054183</v>
      </c>
      <c r="GZ82" s="14">
        <f t="shared" si="138"/>
        <v>19.428535464786883</v>
      </c>
      <c r="HA82" s="14">
        <f t="shared" si="138"/>
        <v>19.539211342489953</v>
      </c>
      <c r="HB82" s="14">
        <f t="shared" si="138"/>
        <v>19.651155388630642</v>
      </c>
      <c r="HC82" s="14">
        <f t="shared" si="138"/>
        <v>19.764389525577741</v>
      </c>
      <c r="HD82" s="14">
        <f t="shared" ref="HD82:IR82" si="139">(HD80/HD79)*9.8*$D$50</f>
        <v>19.878936183913886</v>
      </c>
      <c r="HE82" s="14">
        <f t="shared" si="139"/>
        <v>19.994818317248445</v>
      </c>
      <c r="HF82" s="14">
        <f t="shared" si="139"/>
        <v>20.112059417551549</v>
      </c>
      <c r="HG82" s="14">
        <f t="shared" si="139"/>
        <v>20.230683531030781</v>
      </c>
      <c r="HH82" s="14">
        <f t="shared" si="139"/>
        <v>20.350715274573055</v>
      </c>
      <c r="HI82" s="14">
        <f t="shared" si="139"/>
        <v>20.472179852775298</v>
      </c>
      <c r="HJ82" s="14">
        <f t="shared" si="139"/>
        <v>20.595103075588675</v>
      </c>
      <c r="HK82" s="14">
        <f t="shared" si="139"/>
        <v>20.719511376602366</v>
      </c>
      <c r="HL82" s="14">
        <f t="shared" si="139"/>
        <v>20.845431831993967</v>
      </c>
      <c r="HM82" s="14">
        <f t="shared" si="139"/>
        <v>20.97289218017519</v>
      </c>
      <c r="HN82" s="14">
        <f t="shared" si="139"/>
        <v>21.10192084216273</v>
      </c>
      <c r="HO82" s="14">
        <f t="shared" si="139"/>
        <v>21.232546942705728</v>
      </c>
      <c r="HP82" s="14">
        <f t="shared" si="139"/>
        <v>21.364800332202819</v>
      </c>
      <c r="HQ82" s="14">
        <f t="shared" si="139"/>
        <v>21.49871160944345</v>
      </c>
      <c r="HR82" s="14">
        <f t="shared" si="139"/>
        <v>21.63431214520979</v>
      </c>
      <c r="HS82" s="14">
        <f t="shared" si="139"/>
        <v>21.771634106777526</v>
      </c>
      <c r="HT82" s="14">
        <f t="shared" si="139"/>
        <v>21.910710483355704</v>
      </c>
      <c r="HU82" s="14">
        <f t="shared" si="139"/>
        <v>22.05157511250793</v>
      </c>
      <c r="HV82" s="14">
        <f t="shared" si="139"/>
        <v>22.194262707599282</v>
      </c>
      <c r="HW82" s="14">
        <f t="shared" si="139"/>
        <v>22.338808886315828</v>
      </c>
      <c r="HX82" s="14">
        <f t="shared" si="139"/>
        <v>22.485250200305806</v>
      </c>
      <c r="HY82" s="14">
        <f t="shared" si="139"/>
        <v>22.633624165994458</v>
      </c>
      <c r="HZ82" s="14">
        <f t="shared" si="139"/>
        <v>22.783969296626939</v>
      </c>
      <c r="IA82" s="14">
        <f t="shared" si="139"/>
        <v>22.936325135596874</v>
      </c>
      <c r="IB82" s="14">
        <f t="shared" si="139"/>
        <v>23.090732291121125</v>
      </c>
      <c r="IC82" s="14">
        <f t="shared" si="139"/>
        <v>23.247232472324598</v>
      </c>
      <c r="ID82" s="14">
        <f t="shared" si="139"/>
        <v>23.405868526802507</v>
      </c>
      <c r="IE82" s="14">
        <f t="shared" si="139"/>
        <v>23.566684479731144</v>
      </c>
      <c r="IF82" s="14">
        <f t="shared" si="139"/>
        <v>23.729725574602064</v>
      </c>
      <c r="IG82" s="14">
        <f t="shared" si="139"/>
        <v>23.895038315658972</v>
      </c>
      <c r="IH82" s="14">
        <f t="shared" si="139"/>
        <v>24.062670512120839</v>
      </c>
      <c r="II82" s="14">
        <f t="shared" si="139"/>
        <v>24.232671324279632</v>
      </c>
      <c r="IJ82" s="14">
        <f t="shared" si="139"/>
        <v>24.405091311565986</v>
      </c>
      <c r="IK82" s="14">
        <f t="shared" si="139"/>
        <v>24.579982482681594</v>
      </c>
      <c r="IL82" s="14">
        <f t="shared" si="139"/>
        <v>24.757398347902651</v>
      </c>
      <c r="IM82" s="14">
        <f t="shared" si="139"/>
        <v>24.937393973664925</v>
      </c>
      <c r="IN82" s="14">
        <f t="shared" si="139"/>
        <v>25.120026039547405</v>
      </c>
      <c r="IO82" s="14">
        <f t="shared" si="139"/>
        <v>25.305352897778349</v>
      </c>
      <c r="IP82" s="14">
        <f t="shared" si="139"/>
        <v>25.493434635394998</v>
      </c>
      <c r="IQ82" s="14">
        <f t="shared" si="139"/>
        <v>1.8851444849587932E-11</v>
      </c>
      <c r="IR82" s="14">
        <f t="shared" si="139"/>
        <v>0</v>
      </c>
      <c r="IS82" s="14"/>
      <c r="IT82" s="14"/>
      <c r="IU82" s="14"/>
    </row>
    <row r="83" spans="16:255" hidden="1" x14ac:dyDescent="0.25">
      <c r="P83" s="12" t="s">
        <v>40</v>
      </c>
      <c r="Q83" s="14"/>
      <c r="R83" s="14"/>
      <c r="S83" s="14">
        <f>SUM($Q$82:S82)</f>
        <v>4472.075397240691</v>
      </c>
      <c r="T83" s="14">
        <f>SUM($Q$82:T82)</f>
        <v>4481.4844008677446</v>
      </c>
      <c r="U83" s="14">
        <f>SUM($Q$82:U82)</f>
        <v>4490.9192857969911</v>
      </c>
      <c r="V83" s="14">
        <f>SUM($Q$82:V82)</f>
        <v>4500.3801948043156</v>
      </c>
      <c r="W83" s="14">
        <f>SUM($Q$82:W82)</f>
        <v>4509.8672718503221</v>
      </c>
      <c r="X83" s="14">
        <f>SUM($Q$82:X82)</f>
        <v>4519.3806620934729</v>
      </c>
      <c r="Y83" s="14">
        <f>SUM($Q$82:Y82)</f>
        <v>4528.9205119034177</v>
      </c>
      <c r="Z83" s="14">
        <f>SUM($Q$82:Z82)</f>
        <v>4538.4869688745048</v>
      </c>
      <c r="AA83" s="14">
        <f>SUM($Q$82:AA82)</f>
        <v>4548.0801818394821</v>
      </c>
      <c r="AB83" s="14">
        <f>SUM($Q$82:AB82)</f>
        <v>4557.7003008833908</v>
      </c>
      <c r="AC83" s="14">
        <f>SUM($Q$82:AC82)</f>
        <v>4567.3474773576554</v>
      </c>
      <c r="AD83" s="14">
        <f>SUM($Q$82:AD82)</f>
        <v>4577.0218638943688</v>
      </c>
      <c r="AE83" s="14">
        <f>SUM($Q$82:AE82)</f>
        <v>4586.7236144207836</v>
      </c>
      <c r="AF83" s="14">
        <f>SUM($Q$82:AF82)</f>
        <v>4596.4528841740066</v>
      </c>
      <c r="AG83" s="14">
        <f>SUM($Q$82:AG82)</f>
        <v>4606.2098297159009</v>
      </c>
      <c r="AH83" s="14">
        <f>SUM($Q$82:AH82)</f>
        <v>4615.9946089482064</v>
      </c>
      <c r="AI83" s="14">
        <f>SUM($Q$82:AI82)</f>
        <v>4625.8073811278691</v>
      </c>
      <c r="AJ83" s="14">
        <f>SUM($Q$82:AJ82)</f>
        <v>4635.6483068825955</v>
      </c>
      <c r="AK83" s="14">
        <f>SUM($Q$82:AK82)</f>
        <v>4645.5175482266286</v>
      </c>
      <c r="AL83" s="14">
        <f>SUM($Q$82:AL82)</f>
        <v>4655.4152685767522</v>
      </c>
      <c r="AM83" s="14">
        <f>SUM($Q$82:AM82)</f>
        <v>4665.3416327685272</v>
      </c>
      <c r="AN83" s="14">
        <f>SUM($Q$82:AN82)</f>
        <v>4675.2968070727611</v>
      </c>
      <c r="AO83" s="14">
        <f>SUM($Q$82:AO82)</f>
        <v>4685.2809592122221</v>
      </c>
      <c r="AP83" s="14">
        <f>SUM($Q$82:AP82)</f>
        <v>4695.2942583785916</v>
      </c>
      <c r="AQ83" s="14">
        <f>SUM($Q$82:AQ82)</f>
        <v>4705.3368752496672</v>
      </c>
      <c r="AR83" s="14">
        <f>SUM($Q$82:AR82)</f>
        <v>4715.4089820068211</v>
      </c>
      <c r="AS83" s="14">
        <f>SUM($Q$82:AS82)</f>
        <v>4725.5107523527095</v>
      </c>
      <c r="AT83" s="14">
        <f>SUM($Q$82:AT82)</f>
        <v>4735.6423615292497</v>
      </c>
      <c r="AU83" s="14">
        <f>SUM($Q$82:AU82)</f>
        <v>4745.8039863358599</v>
      </c>
      <c r="AV83" s="14">
        <f>SUM($Q$82:AV82)</f>
        <v>4755.9958051479698</v>
      </c>
      <c r="AW83" s="14">
        <f>SUM($Q$82:AW82)</f>
        <v>4766.2179979358107</v>
      </c>
      <c r="AX83" s="14">
        <f>SUM($Q$82:AX82)</f>
        <v>4776.4707462834804</v>
      </c>
      <c r="AY83" s="14">
        <f>SUM($Q$82:AY82)</f>
        <v>4786.7542334083009</v>
      </c>
      <c r="AZ83" s="14">
        <f>SUM($Q$82:AZ82)</f>
        <v>4797.0686441804619</v>
      </c>
      <c r="BA83" s="14">
        <f>SUM($Q$82:BA82)</f>
        <v>4807.4141651429609</v>
      </c>
      <c r="BB83" s="14">
        <f>SUM($Q$82:BB82)</f>
        <v>4817.7909845318482</v>
      </c>
      <c r="BC83" s="14">
        <f>SUM($Q$82:BC82)</f>
        <v>4828.1992922967765</v>
      </c>
      <c r="BD83" s="14">
        <f>SUM($Q$82:BD82)</f>
        <v>4838.6392801218635</v>
      </c>
      <c r="BE83" s="14">
        <f>SUM($Q$82:BE82)</f>
        <v>4849.1111414468742</v>
      </c>
      <c r="BF83" s="14">
        <f>SUM($Q$82:BF82)</f>
        <v>4859.6150714887262</v>
      </c>
      <c r="BG83" s="14">
        <f>SUM($Q$82:BG82)</f>
        <v>4870.1512672633262</v>
      </c>
      <c r="BH83" s="14">
        <f>SUM($Q$82:BH82)</f>
        <v>4880.7199276077408</v>
      </c>
      <c r="BI83" s="14">
        <f>SUM($Q$82:BI82)</f>
        <v>4891.3212532027128</v>
      </c>
      <c r="BJ83" s="14">
        <f>SUM($Q$82:BJ82)</f>
        <v>4901.9554465955271</v>
      </c>
      <c r="BK83" s="14">
        <f>SUM($Q$82:BK82)</f>
        <v>4912.6227122232267</v>
      </c>
      <c r="BL83" s="14">
        <f>SUM($Q$82:BL82)</f>
        <v>4923.3232564361979</v>
      </c>
      <c r="BM83" s="14">
        <f>SUM($Q$82:BM82)</f>
        <v>4934.0572875221187</v>
      </c>
      <c r="BN83" s="14">
        <f>SUM($Q$82:BN82)</f>
        <v>4944.8250157302882</v>
      </c>
      <c r="BO83" s="14">
        <f>SUM($Q$82:BO82)</f>
        <v>4955.6266532963336</v>
      </c>
      <c r="BP83" s="14">
        <f>SUM($Q$82:BP82)</f>
        <v>4966.4624144673116</v>
      </c>
      <c r="BQ83" s="14">
        <f>SUM($Q$82:BQ82)</f>
        <v>4977.3325155272078</v>
      </c>
      <c r="BR83" s="14">
        <f>SUM($Q$82:BR82)</f>
        <v>4988.2371748228379</v>
      </c>
      <c r="BS83" s="14">
        <f>SUM($Q$82:BS82)</f>
        <v>4999.1766127901647</v>
      </c>
      <c r="BT83" s="14">
        <f>SUM($Q$82:BT82)</f>
        <v>5010.1510519810354</v>
      </c>
      <c r="BU83" s="14">
        <f>SUM($Q$82:BU82)</f>
        <v>5021.1607170903471</v>
      </c>
      <c r="BV83" s="14">
        <f>SUM($Q$82:BV82)</f>
        <v>5032.2058349836525</v>
      </c>
      <c r="BW83" s="14">
        <f>SUM($Q$82:BW82)</f>
        <v>5043.2866347252084</v>
      </c>
      <c r="BX83" s="14">
        <f>SUM($Q$82:BX82)</f>
        <v>5054.4033476064787</v>
      </c>
      <c r="BY83" s="14">
        <f>SUM($Q$82:BY82)</f>
        <v>5065.5562071751046</v>
      </c>
      <c r="BZ83" s="14">
        <f>SUM($Q$82:BZ82)</f>
        <v>5076.7454492643428</v>
      </c>
      <c r="CA83" s="14">
        <f>SUM($Q$82:CA82)</f>
        <v>5087.971312022989</v>
      </c>
      <c r="CB83" s="14">
        <f>SUM($Q$82:CB82)</f>
        <v>5099.2340359457885</v>
      </c>
      <c r="CC83" s="14">
        <f>SUM($Q$82:CC82)</f>
        <v>5110.5338639043521</v>
      </c>
      <c r="CD83" s="14">
        <f>SUM($Q$82:CD82)</f>
        <v>5121.8710411785814</v>
      </c>
      <c r="CE83" s="14">
        <f>SUM($Q$82:CE82)</f>
        <v>5133.2458154886153</v>
      </c>
      <c r="CF83" s="14">
        <f>SUM($Q$82:CF82)</f>
        <v>5144.658437027304</v>
      </c>
      <c r="CG83" s="14">
        <f>SUM($Q$82:CG82)</f>
        <v>5156.1091584932337</v>
      </c>
      <c r="CH83" s="14">
        <f>SUM($Q$82:CH82)</f>
        <v>5167.5982351242956</v>
      </c>
      <c r="CI83" s="14">
        <f>SUM($Q$82:CI82)</f>
        <v>5179.1259247318239</v>
      </c>
      <c r="CJ83" s="14">
        <f>SUM($Q$82:CJ82)</f>
        <v>5190.6924877353085</v>
      </c>
      <c r="CK83" s="14">
        <f>SUM($Q$82:CK82)</f>
        <v>5202.2981871976945</v>
      </c>
      <c r="CL83" s="14">
        <f>SUM($Q$82:CL82)</f>
        <v>5213.9432888612801</v>
      </c>
      <c r="CM83" s="14">
        <f>SUM($Q$82:CM82)</f>
        <v>5225.6280611842294</v>
      </c>
      <c r="CN83" s="14">
        <f>SUM($Q$82:CN82)</f>
        <v>5237.3527753777043</v>
      </c>
      <c r="CO83" s="14">
        <f>SUM($Q$82:CO82)</f>
        <v>5249.1177054436366</v>
      </c>
      <c r="CP83" s="14">
        <f>SUM($Q$82:CP82)</f>
        <v>5260.9231282131495</v>
      </c>
      <c r="CQ83" s="14">
        <f>SUM($Q$82:CQ82)</f>
        <v>5272.7693233856426</v>
      </c>
      <c r="CR83" s="14">
        <f>SUM($Q$82:CR82)</f>
        <v>5284.6565735685526</v>
      </c>
      <c r="CS83" s="14">
        <f>SUM($Q$82:CS82)</f>
        <v>5296.5851643178084</v>
      </c>
      <c r="CT83" s="14">
        <f>SUM($Q$82:CT82)</f>
        <v>5308.5553841789897</v>
      </c>
      <c r="CU83" s="14">
        <f>SUM($Q$82:CU82)</f>
        <v>5320.5675247292056</v>
      </c>
      <c r="CV83" s="14">
        <f>SUM($Q$82:CV82)</f>
        <v>5332.621880619713</v>
      </c>
      <c r="CW83" s="14">
        <f>SUM($Q$82:CW82)</f>
        <v>5344.7187496192819</v>
      </c>
      <c r="CX83" s="14">
        <f>SUM($Q$82:CX82)</f>
        <v>5356.8584326583314</v>
      </c>
      <c r="CY83" s="14">
        <f>SUM($Q$82:CY82)</f>
        <v>5369.0412338738488</v>
      </c>
      <c r="CZ83" s="14">
        <f>SUM($Q$82:CZ82)</f>
        <v>5381.2674606551072</v>
      </c>
      <c r="DA83" s="14">
        <f>SUM($Q$82:DA82)</f>
        <v>5393.5374236902044</v>
      </c>
      <c r="DB83" s="14">
        <f>SUM($Q$82:DB82)</f>
        <v>5405.8514370134326</v>
      </c>
      <c r="DC83" s="14">
        <f>SUM($Q$82:DC82)</f>
        <v>5418.2098180535058</v>
      </c>
      <c r="DD83" s="14">
        <f>SUM($Q$82:DD82)</f>
        <v>5430.6128876826597</v>
      </c>
      <c r="DE83" s="14">
        <f>SUM($Q$82:DE82)</f>
        <v>5443.0609702666352</v>
      </c>
      <c r="DF83" s="14">
        <f>SUM($Q$82:DF82)</f>
        <v>5455.5543937155808</v>
      </c>
      <c r="DG83" s="14">
        <f>SUM($Q$82:DG82)</f>
        <v>5468.0934895358823</v>
      </c>
      <c r="DH83" s="14">
        <f>SUM($Q$82:DH82)</f>
        <v>5480.6785928829413</v>
      </c>
      <c r="DI83" s="14">
        <f>SUM($Q$82:DI82)</f>
        <v>5493.3100426149267</v>
      </c>
      <c r="DJ83" s="14">
        <f>SUM($Q$82:DJ82)</f>
        <v>5505.9881813475231</v>
      </c>
      <c r="DK83" s="14">
        <f>SUM($Q$82:DK82)</f>
        <v>5518.7133555096898</v>
      </c>
      <c r="DL83" s="14">
        <f>SUM($Q$82:DL82)</f>
        <v>5531.4859154004589</v>
      </c>
      <c r="DM83" s="14">
        <f>SUM($Q$82:DM82)</f>
        <v>5544.3062152467983</v>
      </c>
      <c r="DN83" s="14">
        <f>SUM($Q$82:DN82)</f>
        <v>5557.1746132625558</v>
      </c>
      <c r="DO83" s="14">
        <f>SUM($Q$82:DO82)</f>
        <v>5570.0914717085161</v>
      </c>
      <c r="DP83" s="14">
        <f>SUM($Q$82:DP82)</f>
        <v>5583.0571569535914</v>
      </c>
      <c r="DQ83" s="14">
        <f>SUM($Q$82:DQ82)</f>
        <v>5596.0720395371745</v>
      </c>
      <c r="DR83" s="14">
        <f>SUM($Q$82:DR82)</f>
        <v>5609.1364942326754</v>
      </c>
      <c r="DS83" s="14">
        <f>SUM($Q$82:DS82)</f>
        <v>5622.2509001122799</v>
      </c>
      <c r="DT83" s="14">
        <f>SUM($Q$82:DT82)</f>
        <v>5635.4156406129405</v>
      </c>
      <c r="DU83" s="14">
        <f>SUM($Q$82:DU82)</f>
        <v>5648.6311036036504</v>
      </c>
      <c r="DV83" s="14">
        <f>SUM($Q$82:DV82)</f>
        <v>5661.8976814540092</v>
      </c>
      <c r="DW83" s="14">
        <f>SUM($Q$82:DW82)</f>
        <v>5675.2157711041236</v>
      </c>
      <c r="DX83" s="14">
        <f>SUM($Q$82:DX82)</f>
        <v>5688.5857741358705</v>
      </c>
      <c r="DY83" s="14">
        <f>SUM($Q$82:DY82)</f>
        <v>5702.0080968455532</v>
      </c>
      <c r="DZ83" s="14">
        <f>SUM($Q$82:DZ82)</f>
        <v>5715.4831503179876</v>
      </c>
      <c r="EA83" s="14">
        <f>SUM($Q$82:EA82)</f>
        <v>5729.0113505020445</v>
      </c>
      <c r="EB83" s="14">
        <f>SUM($Q$82:EB82)</f>
        <v>5742.593118287693</v>
      </c>
      <c r="EC83" s="14">
        <f>SUM($Q$82:EC82)</f>
        <v>5756.2288795845698</v>
      </c>
      <c r="ED83" s="14">
        <f>SUM($Q$82:ED82)</f>
        <v>5769.9190654021222</v>
      </c>
      <c r="EE83" s="14">
        <f>SUM($Q$82:EE82)</f>
        <v>5783.6641119313535</v>
      </c>
      <c r="EF83" s="14">
        <f>SUM($Q$82:EF82)</f>
        <v>5797.4644606282109</v>
      </c>
      <c r="EG83" s="14">
        <f>SUM($Q$82:EG82)</f>
        <v>5811.3205582986629</v>
      </c>
      <c r="EH83" s="14">
        <f>SUM($Q$82:EH82)</f>
        <v>5825.2328571854987</v>
      </c>
      <c r="EI83" s="14">
        <f>SUM($Q$82:EI82)</f>
        <v>5839.2018150568956</v>
      </c>
      <c r="EJ83" s="14">
        <f>SUM($Q$82:EJ82)</f>
        <v>5853.2278952967972</v>
      </c>
      <c r="EK83" s="14">
        <f>SUM($Q$82:EK82)</f>
        <v>5867.3115669971485</v>
      </c>
      <c r="EL83" s="14">
        <f>SUM($Q$82:EL82)</f>
        <v>5881.4533050520295</v>
      </c>
      <c r="EM83" s="14">
        <f>SUM($Q$82:EM82)</f>
        <v>5895.6535902537407</v>
      </c>
      <c r="EN83" s="14">
        <f>SUM($Q$82:EN82)</f>
        <v>5909.9129093908832</v>
      </c>
      <c r="EO83" s="14">
        <f>SUM($Q$82:EO82)</f>
        <v>5924.2317553484882</v>
      </c>
      <c r="EP83" s="14">
        <f>SUM($Q$82:EP82)</f>
        <v>5938.6106272102425</v>
      </c>
      <c r="EQ83" s="14">
        <f>SUM($Q$82:EQ82)</f>
        <v>5953.0500303628687</v>
      </c>
      <c r="ER83" s="14">
        <f>SUM($Q$82:ER82)</f>
        <v>5967.5504766027107</v>
      </c>
      <c r="ES83" s="14">
        <f>SUM($Q$82:ES82)</f>
        <v>5982.1124842445806</v>
      </c>
      <c r="ET83" s="14">
        <f>SUM($Q$82:ET82)</f>
        <v>5996.7365782329271</v>
      </c>
      <c r="EU83" s="14">
        <f>SUM($Q$82:EU82)</f>
        <v>6011.4232902553831</v>
      </c>
      <c r="EV83" s="14">
        <f>SUM($Q$82:EV82)</f>
        <v>6026.1731588587563</v>
      </c>
      <c r="EW83" s="14">
        <f>SUM($Q$82:EW82)</f>
        <v>6040.9867295675231</v>
      </c>
      <c r="EX83" s="14">
        <f>SUM($Q$82:EX82)</f>
        <v>6055.8645550048932</v>
      </c>
      <c r="EY83" s="14">
        <f>SUM($Q$82:EY82)</f>
        <v>6070.8071950165104</v>
      </c>
      <c r="EZ83" s="14">
        <f>SUM($Q$82:EZ82)</f>
        <v>6085.8152167968592</v>
      </c>
      <c r="FA83" s="14">
        <f>SUM($Q$82:FA82)</f>
        <v>6100.8891950184516</v>
      </c>
      <c r="FB83" s="14">
        <f>SUM($Q$82:FB82)</f>
        <v>6116.0297119638635</v>
      </c>
      <c r="FC83" s="14">
        <f>SUM($Q$82:FC82)</f>
        <v>6131.237357660696</v>
      </c>
      <c r="FD83" s="14">
        <f>SUM($Q$82:FD82)</f>
        <v>6146.5127300195463</v>
      </c>
      <c r="FE83" s="14">
        <f>SUM($Q$82:FE82)</f>
        <v>6161.8564349750613</v>
      </c>
      <c r="FF83" s="14">
        <f>SUM($Q$82:FF82)</f>
        <v>6177.2690866301618</v>
      </c>
      <c r="FG83" s="14">
        <f>SUM($Q$82:FG82)</f>
        <v>6192.7513074035205</v>
      </c>
      <c r="FH83" s="14">
        <f>SUM($Q$82:FH82)</f>
        <v>6208.3037281803854</v>
      </c>
      <c r="FI83" s="14">
        <f>SUM($Q$82:FI82)</f>
        <v>6223.9269884668374</v>
      </c>
      <c r="FJ83" s="14">
        <f>SUM($Q$82:FJ82)</f>
        <v>6239.6217365475732</v>
      </c>
      <c r="FK83" s="14">
        <f>SUM($Q$82:FK82)</f>
        <v>6255.3886296473229</v>
      </c>
      <c r="FL83" s="14">
        <f>SUM($Q$82:FL82)</f>
        <v>6271.2283340959866</v>
      </c>
      <c r="FM83" s="14">
        <f>SUM($Q$82:FM82)</f>
        <v>6287.1415254976055</v>
      </c>
      <c r="FN83" s="14">
        <f>SUM($Q$82:FN82)</f>
        <v>6303.1288889032712</v>
      </c>
      <c r="FO83" s="14">
        <f>SUM($Q$82:FO82)</f>
        <v>6319.191118988083</v>
      </c>
      <c r="FP83" s="14">
        <f>SUM($Q$82:FP82)</f>
        <v>6335.3289202322676</v>
      </c>
      <c r="FQ83" s="14">
        <f>SUM($Q$82:FQ82)</f>
        <v>6351.5430071065784</v>
      </c>
      <c r="FR83" s="14">
        <f>SUM($Q$82:FR82)</f>
        <v>6367.8341042621014</v>
      </c>
      <c r="FS83" s="14">
        <f>SUM($Q$82:FS82)</f>
        <v>6384.2029467245857</v>
      </c>
      <c r="FT83" s="14">
        <f>SUM($Q$82:FT82)</f>
        <v>6400.6502800934386</v>
      </c>
      <c r="FU83" s="14">
        <f>SUM($Q$82:FU82)</f>
        <v>6417.1768607455078</v>
      </c>
      <c r="FV83" s="14">
        <f>SUM($Q$82:FV82)</f>
        <v>6433.7834560438023</v>
      </c>
      <c r="FW83" s="14">
        <f>SUM($Q$82:FW82)</f>
        <v>6450.4708445512888</v>
      </c>
      <c r="FX83" s="14">
        <f>SUM($Q$82:FX82)</f>
        <v>6467.2398162499148</v>
      </c>
      <c r="FY83" s="14">
        <f>SUM($Q$82:FY82)</f>
        <v>6484.0911727650082</v>
      </c>
      <c r="FZ83" s="14">
        <f>SUM($Q$82:FZ82)</f>
        <v>6501.0257275952235</v>
      </c>
      <c r="GA83" s="14">
        <f>SUM($Q$82:GA82)</f>
        <v>6518.0443063481871</v>
      </c>
      <c r="GB83" s="14">
        <f>SUM($Q$82:GB82)</f>
        <v>6535.1477469820175</v>
      </c>
      <c r="GC83" s="14">
        <f>SUM($Q$82:GC82)</f>
        <v>6552.336900052901</v>
      </c>
      <c r="GD83" s="14">
        <f>SUM($Q$82:GD82)</f>
        <v>6569.6126289689009</v>
      </c>
      <c r="GE83" s="14">
        <f>SUM($Q$82:GE82)</f>
        <v>6586.9758102501874</v>
      </c>
      <c r="GF83" s="14">
        <f>SUM($Q$82:GF82)</f>
        <v>6604.4273337958939</v>
      </c>
      <c r="GG83" s="14">
        <f>SUM($Q$82:GG82)</f>
        <v>6621.9681031577893</v>
      </c>
      <c r="GH83" s="14">
        <f>SUM($Q$82:GH82)</f>
        <v>6639.599035820991</v>
      </c>
      <c r="GI83" s="14">
        <f>SUM($Q$82:GI82)</f>
        <v>6657.3210634919251</v>
      </c>
      <c r="GJ83" s="14">
        <f>SUM($Q$82:GJ82)</f>
        <v>6675.1351323937661</v>
      </c>
      <c r="GK83" s="14">
        <f>SUM($Q$82:GK82)</f>
        <v>6693.0422035695883</v>
      </c>
      <c r="GL83" s="14">
        <f>SUM($Q$82:GL82)</f>
        <v>6711.043253193473</v>
      </c>
      <c r="GM83" s="14">
        <f>SUM($Q$82:GM82)</f>
        <v>6729.1392728898209</v>
      </c>
      <c r="GN83" s="14">
        <f>SUM($Q$82:GN82)</f>
        <v>6747.3312700611332</v>
      </c>
      <c r="GO83" s="14">
        <f>SUM($Q$82:GO82)</f>
        <v>6765.6202682245312</v>
      </c>
      <c r="GP83" s="14">
        <f>SUM($Q$82:GP82)</f>
        <v>6784.0073073572967</v>
      </c>
      <c r="GQ83" s="14">
        <f>SUM($Q$82:GQ82)</f>
        <v>6802.4934442517215</v>
      </c>
      <c r="GR83" s="14">
        <f>SUM($Q$82:GR82)</f>
        <v>6821.0797528795738</v>
      </c>
      <c r="GS83" s="14">
        <f>SUM($Q$82:GS82)</f>
        <v>6839.7673247664916</v>
      </c>
      <c r="GT83" s="14">
        <f>SUM($Q$82:GT82)</f>
        <v>6858.5572693766317</v>
      </c>
      <c r="GU83" s="14">
        <f>SUM($Q$82:GU82)</f>
        <v>6877.4507145079124</v>
      </c>
      <c r="GV83" s="14">
        <f>SUM($Q$82:GV82)</f>
        <v>6896.4488066982012</v>
      </c>
      <c r="GW83" s="14">
        <f>SUM($Q$82:GW82)</f>
        <v>6915.5527116428138</v>
      </c>
      <c r="GX83" s="14">
        <f>SUM($Q$82:GX82)</f>
        <v>6934.7636146237082</v>
      </c>
      <c r="GY83" s="14">
        <f>SUM($Q$82:GY82)</f>
        <v>6954.0827209507625</v>
      </c>
      <c r="GZ83" s="14">
        <f>SUM($Q$82:GZ82)</f>
        <v>6973.5112564155497</v>
      </c>
      <c r="HA83" s="14">
        <f>SUM($Q$82:HA82)</f>
        <v>6993.0504677580393</v>
      </c>
      <c r="HB83" s="14">
        <f>SUM($Q$82:HB82)</f>
        <v>7012.7016231466696</v>
      </c>
      <c r="HC83" s="14">
        <f>SUM($Q$82:HC82)</f>
        <v>7032.4660126722474</v>
      </c>
      <c r="HD83" s="14">
        <f>SUM($Q$82:HD82)</f>
        <v>7052.344948856161</v>
      </c>
      <c r="HE83" s="14">
        <f>SUM($Q$82:HE82)</f>
        <v>7072.3397671734092</v>
      </c>
      <c r="HF83" s="14">
        <f>SUM($Q$82:HF82)</f>
        <v>7092.451826590961</v>
      </c>
      <c r="HG83" s="14">
        <f>SUM($Q$82:HG82)</f>
        <v>7112.682510121992</v>
      </c>
      <c r="HH83" s="14">
        <f>SUM($Q$82:HH82)</f>
        <v>7133.0332253965653</v>
      </c>
      <c r="HI83" s="14">
        <f>SUM($Q$82:HI82)</f>
        <v>7153.5054052493406</v>
      </c>
      <c r="HJ83" s="14">
        <f>SUM($Q$82:HJ82)</f>
        <v>7174.1005083249293</v>
      </c>
      <c r="HK83" s="14">
        <f>SUM($Q$82:HK82)</f>
        <v>7194.8200197015312</v>
      </c>
      <c r="HL83" s="14">
        <f>SUM($Q$82:HL82)</f>
        <v>7215.6654515335249</v>
      </c>
      <c r="HM83" s="14">
        <f>SUM($Q$82:HM82)</f>
        <v>7236.6383437137001</v>
      </c>
      <c r="HN83" s="14">
        <f>SUM($Q$82:HN82)</f>
        <v>7257.7402645558632</v>
      </c>
      <c r="HO83" s="14">
        <f>SUM($Q$82:HO82)</f>
        <v>7278.9728114985692</v>
      </c>
      <c r="HP83" s="14">
        <f>SUM($Q$82:HP82)</f>
        <v>7300.3376118307724</v>
      </c>
      <c r="HQ83" s="14">
        <f>SUM($Q$82:HQ82)</f>
        <v>7321.8363234402159</v>
      </c>
      <c r="HR83" s="14">
        <f>SUM($Q$82:HR82)</f>
        <v>7343.470635585426</v>
      </c>
      <c r="HS83" s="14">
        <f>SUM($Q$82:HS82)</f>
        <v>7365.2422696922031</v>
      </c>
      <c r="HT83" s="14">
        <f>SUM($Q$82:HT82)</f>
        <v>7387.1529801755587</v>
      </c>
      <c r="HU83" s="14">
        <f>SUM($Q$82:HU82)</f>
        <v>7409.2045552880663</v>
      </c>
      <c r="HV83" s="14">
        <f>SUM($Q$82:HV82)</f>
        <v>7431.3988179956659</v>
      </c>
      <c r="HW83" s="14">
        <f>SUM($Q$82:HW82)</f>
        <v>7453.7376268819817</v>
      </c>
      <c r="HX83" s="14">
        <f>SUM($Q$82:HX82)</f>
        <v>7476.2228770822876</v>
      </c>
      <c r="HY83" s="14">
        <f>SUM($Q$82:HY82)</f>
        <v>7498.8565012482823</v>
      </c>
      <c r="HZ83" s="14">
        <f>SUM($Q$82:HZ82)</f>
        <v>7521.6404705449095</v>
      </c>
      <c r="IA83" s="14">
        <f>SUM($Q$82:IA82)</f>
        <v>7544.5767956805066</v>
      </c>
      <c r="IB83" s="14">
        <f>SUM($Q$82:IB82)</f>
        <v>7567.6675279716274</v>
      </c>
      <c r="IC83" s="14">
        <f>SUM($Q$82:IC82)</f>
        <v>7590.9147604439522</v>
      </c>
      <c r="ID83" s="14">
        <f>SUM($Q$82:ID82)</f>
        <v>7614.320628970755</v>
      </c>
      <c r="IE83" s="14">
        <f>SUM($Q$82:IE82)</f>
        <v>7637.8873134504865</v>
      </c>
      <c r="IF83" s="14">
        <f>SUM($Q$82:IF82)</f>
        <v>7661.6170390250882</v>
      </c>
      <c r="IG83" s="14">
        <f>SUM($Q$82:IG82)</f>
        <v>7685.5120773407471</v>
      </c>
      <c r="IH83" s="14">
        <f>SUM($Q$82:IH82)</f>
        <v>7709.5747478528683</v>
      </c>
      <c r="II83" s="14">
        <f>SUM($Q$82:II82)</f>
        <v>7733.8074191771475</v>
      </c>
      <c r="IJ83" s="14">
        <f>SUM($Q$82:IJ82)</f>
        <v>7758.2125104887136</v>
      </c>
      <c r="IK83" s="14">
        <f>SUM($Q$82:IK82)</f>
        <v>7782.7924929713954</v>
      </c>
      <c r="IL83" s="14">
        <f>SUM($Q$82:IL82)</f>
        <v>7807.5498913192978</v>
      </c>
      <c r="IM83" s="14">
        <f>SUM($Q$82:IM82)</f>
        <v>7832.487285292963</v>
      </c>
      <c r="IN83" s="14">
        <f>SUM($Q$82:IN82)</f>
        <v>7857.6073113325101</v>
      </c>
      <c r="IO83" s="14">
        <f>SUM($Q$82:IO82)</f>
        <v>7882.9126642302881</v>
      </c>
      <c r="IP83" s="14">
        <f>SUM($Q$82:IP82)</f>
        <v>7908.4060988656829</v>
      </c>
      <c r="IQ83" s="14">
        <f>SUM($Q$82:IQ82)</f>
        <v>7908.406098865702</v>
      </c>
      <c r="IR83" s="14">
        <f>SUM($Q$82:IR82)</f>
        <v>7908.406098865702</v>
      </c>
      <c r="IS83" s="14"/>
      <c r="IT83" s="14"/>
      <c r="IU83" s="14"/>
    </row>
    <row r="84" spans="16:255" hidden="1" x14ac:dyDescent="0.25">
      <c r="P84" s="12" t="s">
        <v>50</v>
      </c>
      <c r="Q84" s="2"/>
      <c r="R84" s="2"/>
      <c r="S84" s="14">
        <f>S83*3600/1000</f>
        <v>16099.471430066487</v>
      </c>
      <c r="T84" s="14">
        <f t="shared" ref="T84:CE84" si="140">T83*3600/1000</f>
        <v>16133.343843123881</v>
      </c>
      <c r="U84" s="14">
        <f t="shared" si="140"/>
        <v>16167.309428869168</v>
      </c>
      <c r="V84" s="14">
        <f t="shared" si="140"/>
        <v>16201.368701295536</v>
      </c>
      <c r="W84" s="14">
        <f t="shared" si="140"/>
        <v>16235.52217866116</v>
      </c>
      <c r="X84" s="14">
        <f t="shared" si="140"/>
        <v>16269.770383536503</v>
      </c>
      <c r="Y84" s="14">
        <f t="shared" si="140"/>
        <v>16304.113842852305</v>
      </c>
      <c r="Z84" s="14">
        <f t="shared" si="140"/>
        <v>16338.553087948218</v>
      </c>
      <c r="AA84" s="14">
        <f t="shared" si="140"/>
        <v>16373.088654622135</v>
      </c>
      <c r="AB84" s="14">
        <f t="shared" si="140"/>
        <v>16407.721083180208</v>
      </c>
      <c r="AC84" s="14">
        <f t="shared" si="140"/>
        <v>16442.450918487561</v>
      </c>
      <c r="AD84" s="14">
        <f t="shared" si="140"/>
        <v>16477.278710019727</v>
      </c>
      <c r="AE84" s="14">
        <f t="shared" si="140"/>
        <v>16512.205011914823</v>
      </c>
      <c r="AF84" s="14">
        <f t="shared" si="140"/>
        <v>16547.230383026425</v>
      </c>
      <c r="AG84" s="14">
        <f t="shared" si="140"/>
        <v>16582.355386977244</v>
      </c>
      <c r="AH84" s="14">
        <f t="shared" si="140"/>
        <v>16617.580592213544</v>
      </c>
      <c r="AI84" s="14">
        <f t="shared" si="140"/>
        <v>16652.906572060328</v>
      </c>
      <c r="AJ84" s="14">
        <f t="shared" si="140"/>
        <v>16688.333904777344</v>
      </c>
      <c r="AK84" s="14">
        <f t="shared" si="140"/>
        <v>16723.863173615864</v>
      </c>
      <c r="AL84" s="14">
        <f t="shared" si="140"/>
        <v>16759.494966876307</v>
      </c>
      <c r="AM84" s="14">
        <f t="shared" si="140"/>
        <v>16795.2298779667</v>
      </c>
      <c r="AN84" s="14">
        <f t="shared" si="140"/>
        <v>16831.068505461939</v>
      </c>
      <c r="AO84" s="14">
        <f t="shared" si="140"/>
        <v>16867.011453163999</v>
      </c>
      <c r="AP84" s="14">
        <f t="shared" si="140"/>
        <v>16903.059330162931</v>
      </c>
      <c r="AQ84" s="14">
        <f t="shared" si="140"/>
        <v>16939.212750898801</v>
      </c>
      <c r="AR84" s="14">
        <f t="shared" si="140"/>
        <v>16975.472335224556</v>
      </c>
      <c r="AS84" s="14">
        <f t="shared" si="140"/>
        <v>17011.838708469753</v>
      </c>
      <c r="AT84" s="14">
        <f t="shared" si="140"/>
        <v>17048.312501505301</v>
      </c>
      <c r="AU84" s="14">
        <f t="shared" si="140"/>
        <v>17084.894350809096</v>
      </c>
      <c r="AV84" s="14">
        <f t="shared" si="140"/>
        <v>17121.584898532692</v>
      </c>
      <c r="AW84" s="14">
        <f t="shared" si="140"/>
        <v>17158.384792568919</v>
      </c>
      <c r="AX84" s="14">
        <f t="shared" si="140"/>
        <v>17195.294686620531</v>
      </c>
      <c r="AY84" s="14">
        <f t="shared" si="140"/>
        <v>17232.315240269883</v>
      </c>
      <c r="AZ84" s="14">
        <f t="shared" si="140"/>
        <v>17269.447119049666</v>
      </c>
      <c r="BA84" s="14">
        <f t="shared" si="140"/>
        <v>17306.690994514658</v>
      </c>
      <c r="BB84" s="14">
        <f t="shared" si="140"/>
        <v>17344.047544314653</v>
      </c>
      <c r="BC84" s="14">
        <f t="shared" si="140"/>
        <v>17381.517452268396</v>
      </c>
      <c r="BD84" s="14">
        <f t="shared" si="140"/>
        <v>17419.10140843871</v>
      </c>
      <c r="BE84" s="14">
        <f t="shared" si="140"/>
        <v>17456.800109208747</v>
      </c>
      <c r="BF84" s="14">
        <f t="shared" si="140"/>
        <v>17494.614257359415</v>
      </c>
      <c r="BG84" s="14">
        <f t="shared" si="140"/>
        <v>17532.544562147974</v>
      </c>
      <c r="BH84" s="14">
        <f t="shared" si="140"/>
        <v>17570.591739387866</v>
      </c>
      <c r="BI84" s="14">
        <f t="shared" si="140"/>
        <v>17608.756511529766</v>
      </c>
      <c r="BJ84" s="14">
        <f t="shared" si="140"/>
        <v>17647.039607743896</v>
      </c>
      <c r="BK84" s="14">
        <f t="shared" si="140"/>
        <v>17685.441764003615</v>
      </c>
      <c r="BL84" s="14">
        <f t="shared" si="140"/>
        <v>17723.963723170313</v>
      </c>
      <c r="BM84" s="14">
        <f t="shared" si="140"/>
        <v>17762.606235079627</v>
      </c>
      <c r="BN84" s="14">
        <f t="shared" si="140"/>
        <v>17801.370056629039</v>
      </c>
      <c r="BO84" s="14">
        <f t="shared" si="140"/>
        <v>17840.255951866802</v>
      </c>
      <c r="BP84" s="14">
        <f t="shared" si="140"/>
        <v>17879.264692082324</v>
      </c>
      <c r="BQ84" s="14">
        <f t="shared" si="140"/>
        <v>17918.397055897949</v>
      </c>
      <c r="BR84" s="14">
        <f t="shared" si="140"/>
        <v>17957.653829362218</v>
      </c>
      <c r="BS84" s="14">
        <f t="shared" si="140"/>
        <v>17997.035806044594</v>
      </c>
      <c r="BT84" s="14">
        <f t="shared" si="140"/>
        <v>18036.543787131726</v>
      </c>
      <c r="BU84" s="14">
        <f t="shared" si="140"/>
        <v>18076.178581525252</v>
      </c>
      <c r="BV84" s="14">
        <f t="shared" si="140"/>
        <v>18115.941005941149</v>
      </c>
      <c r="BW84" s="14">
        <f t="shared" si="140"/>
        <v>18155.83188501075</v>
      </c>
      <c r="BX84" s="14">
        <f t="shared" si="140"/>
        <v>18195.852051383325</v>
      </c>
      <c r="BY84" s="14">
        <f t="shared" si="140"/>
        <v>18236.002345830377</v>
      </c>
      <c r="BZ84" s="14">
        <f t="shared" si="140"/>
        <v>18276.283617351633</v>
      </c>
      <c r="CA84" s="14">
        <f t="shared" si="140"/>
        <v>18316.696723282763</v>
      </c>
      <c r="CB84" s="14">
        <f t="shared" si="140"/>
        <v>18357.242529404837</v>
      </c>
      <c r="CC84" s="14">
        <f t="shared" si="140"/>
        <v>18397.921910055666</v>
      </c>
      <c r="CD84" s="14">
        <f t="shared" si="140"/>
        <v>18438.735748242892</v>
      </c>
      <c r="CE84" s="14">
        <f t="shared" si="140"/>
        <v>18479.684935759014</v>
      </c>
      <c r="CF84" s="14">
        <f t="shared" ref="CF84:EQ84" si="141">CF83*3600/1000</f>
        <v>18520.770373298295</v>
      </c>
      <c r="CG84" s="14">
        <f t="shared" si="141"/>
        <v>18561.99297057564</v>
      </c>
      <c r="CH84" s="14">
        <f t="shared" si="141"/>
        <v>18603.353646447464</v>
      </c>
      <c r="CI84" s="14">
        <f t="shared" si="141"/>
        <v>18644.853329034566</v>
      </c>
      <c r="CJ84" s="14">
        <f t="shared" si="141"/>
        <v>18686.492955847112</v>
      </c>
      <c r="CK84" s="14">
        <f t="shared" si="141"/>
        <v>18728.2734739117</v>
      </c>
      <c r="CL84" s="14">
        <f t="shared" si="141"/>
        <v>18770.195839900611</v>
      </c>
      <c r="CM84" s="14">
        <f t="shared" si="141"/>
        <v>18812.261020263224</v>
      </c>
      <c r="CN84" s="14">
        <f t="shared" si="141"/>
        <v>18854.469991359736</v>
      </c>
      <c r="CO84" s="14">
        <f t="shared" si="141"/>
        <v>18896.823739597094</v>
      </c>
      <c r="CP84" s="14">
        <f t="shared" si="141"/>
        <v>18939.323261567341</v>
      </c>
      <c r="CQ84" s="14">
        <f t="shared" si="141"/>
        <v>18981.969564188312</v>
      </c>
      <c r="CR84" s="14">
        <f t="shared" si="141"/>
        <v>19024.763664846789</v>
      </c>
      <c r="CS84" s="14">
        <f t="shared" si="141"/>
        <v>19067.706591544109</v>
      </c>
      <c r="CT84" s="14">
        <f t="shared" si="141"/>
        <v>19110.799383044363</v>
      </c>
      <c r="CU84" s="14">
        <f t="shared" si="141"/>
        <v>19154.043089025141</v>
      </c>
      <c r="CV84" s="14">
        <f t="shared" si="141"/>
        <v>19197.438770230969</v>
      </c>
      <c r="CW84" s="14">
        <f t="shared" si="141"/>
        <v>19240.987498629413</v>
      </c>
      <c r="CX84" s="14">
        <f t="shared" si="141"/>
        <v>19284.690357569991</v>
      </c>
      <c r="CY84" s="14">
        <f t="shared" si="141"/>
        <v>19328.548441945855</v>
      </c>
      <c r="CZ84" s="14">
        <f t="shared" si="141"/>
        <v>19372.562858358386</v>
      </c>
      <c r="DA84" s="14">
        <f t="shared" si="141"/>
        <v>19416.734725284736</v>
      </c>
      <c r="DB84" s="14">
        <f t="shared" si="141"/>
        <v>19461.065173248357</v>
      </c>
      <c r="DC84" s="14">
        <f t="shared" si="141"/>
        <v>19505.555344992623</v>
      </c>
      <c r="DD84" s="14">
        <f t="shared" si="141"/>
        <v>19550.206395657577</v>
      </c>
      <c r="DE84" s="14">
        <f t="shared" si="141"/>
        <v>19595.019492959887</v>
      </c>
      <c r="DF84" s="14">
        <f t="shared" si="141"/>
        <v>19639.995817376093</v>
      </c>
      <c r="DG84" s="14">
        <f t="shared" si="141"/>
        <v>19685.136562329179</v>
      </c>
      <c r="DH84" s="14">
        <f t="shared" si="141"/>
        <v>19730.442934378589</v>
      </c>
      <c r="DI84" s="14">
        <f t="shared" si="141"/>
        <v>19775.916153413735</v>
      </c>
      <c r="DJ84" s="14">
        <f t="shared" si="141"/>
        <v>19821.557452851084</v>
      </c>
      <c r="DK84" s="14">
        <f t="shared" si="141"/>
        <v>19867.368079834883</v>
      </c>
      <c r="DL84" s="14">
        <f t="shared" si="141"/>
        <v>19913.349295441654</v>
      </c>
      <c r="DM84" s="14">
        <f t="shared" si="141"/>
        <v>19959.502374888471</v>
      </c>
      <c r="DN84" s="14">
        <f t="shared" si="141"/>
        <v>20005.828607745199</v>
      </c>
      <c r="DO84" s="14">
        <f t="shared" si="141"/>
        <v>20052.32929815066</v>
      </c>
      <c r="DP84" s="14">
        <f t="shared" si="141"/>
        <v>20099.005765032929</v>
      </c>
      <c r="DQ84" s="14">
        <f t="shared" si="141"/>
        <v>20145.859342333828</v>
      </c>
      <c r="DR84" s="14">
        <f t="shared" si="141"/>
        <v>20192.891379237633</v>
      </c>
      <c r="DS84" s="14">
        <f t="shared" si="141"/>
        <v>20240.103240404209</v>
      </c>
      <c r="DT84" s="14">
        <f t="shared" si="141"/>
        <v>20287.496306206584</v>
      </c>
      <c r="DU84" s="14">
        <f t="shared" si="141"/>
        <v>20335.071972973143</v>
      </c>
      <c r="DV84" s="14">
        <f t="shared" si="141"/>
        <v>20382.831653234432</v>
      </c>
      <c r="DW84" s="14">
        <f t="shared" si="141"/>
        <v>20430.776775974842</v>
      </c>
      <c r="DX84" s="14">
        <f t="shared" si="141"/>
        <v>20478.908786889133</v>
      </c>
      <c r="DY84" s="14">
        <f t="shared" si="141"/>
        <v>20527.229148643994</v>
      </c>
      <c r="DZ84" s="14">
        <f t="shared" si="141"/>
        <v>20575.739341144756</v>
      </c>
      <c r="EA84" s="14">
        <f t="shared" si="141"/>
        <v>20624.440861807361</v>
      </c>
      <c r="EB84" s="14">
        <f t="shared" si="141"/>
        <v>20673.335225835697</v>
      </c>
      <c r="EC84" s="14">
        <f t="shared" si="141"/>
        <v>20722.423966504452</v>
      </c>
      <c r="ED84" s="14">
        <f t="shared" si="141"/>
        <v>20771.708635447641</v>
      </c>
      <c r="EE84" s="14">
        <f t="shared" si="141"/>
        <v>20821.190802952875</v>
      </c>
      <c r="EF84" s="14">
        <f t="shared" si="141"/>
        <v>20870.872058261557</v>
      </c>
      <c r="EG84" s="14">
        <f t="shared" si="141"/>
        <v>20920.754009875185</v>
      </c>
      <c r="EH84" s="14">
        <f t="shared" si="141"/>
        <v>20970.838285867794</v>
      </c>
      <c r="EI84" s="14">
        <f t="shared" si="141"/>
        <v>21021.126534204825</v>
      </c>
      <c r="EJ84" s="14">
        <f t="shared" si="141"/>
        <v>21071.620423068471</v>
      </c>
      <c r="EK84" s="14">
        <f t="shared" si="141"/>
        <v>21122.321641189734</v>
      </c>
      <c r="EL84" s="14">
        <f t="shared" si="141"/>
        <v>21173.231898187307</v>
      </c>
      <c r="EM84" s="14">
        <f t="shared" si="141"/>
        <v>21224.352924913466</v>
      </c>
      <c r="EN84" s="14">
        <f t="shared" si="141"/>
        <v>21275.686473807178</v>
      </c>
      <c r="EO84" s="14">
        <f t="shared" si="141"/>
        <v>21327.23431925456</v>
      </c>
      <c r="EP84" s="14">
        <f t="shared" si="141"/>
        <v>21378.998257956875</v>
      </c>
      <c r="EQ84" s="14">
        <f t="shared" si="141"/>
        <v>21430.980109306329</v>
      </c>
      <c r="ER84" s="14">
        <f t="shared" ref="ER84:HC84" si="142">ER83*3600/1000</f>
        <v>21483.181715769755</v>
      </c>
      <c r="ES84" s="14">
        <f t="shared" si="142"/>
        <v>21535.60494328049</v>
      </c>
      <c r="ET84" s="14">
        <f t="shared" si="142"/>
        <v>21588.25168163854</v>
      </c>
      <c r="EU84" s="14">
        <f t="shared" si="142"/>
        <v>21641.123844919381</v>
      </c>
      <c r="EV84" s="14">
        <f t="shared" si="142"/>
        <v>21694.223371891519</v>
      </c>
      <c r="EW84" s="14">
        <f t="shared" si="142"/>
        <v>21747.552226443084</v>
      </c>
      <c r="EX84" s="14">
        <f t="shared" si="142"/>
        <v>21801.112398017616</v>
      </c>
      <c r="EY84" s="14">
        <f t="shared" si="142"/>
        <v>21854.905902059436</v>
      </c>
      <c r="EZ84" s="14">
        <f t="shared" si="142"/>
        <v>21908.934780468695</v>
      </c>
      <c r="FA84" s="14">
        <f t="shared" si="142"/>
        <v>21963.201102066429</v>
      </c>
      <c r="FB84" s="14">
        <f t="shared" si="142"/>
        <v>22017.706963069908</v>
      </c>
      <c r="FC84" s="14">
        <f t="shared" si="142"/>
        <v>22072.454487578507</v>
      </c>
      <c r="FD84" s="14">
        <f t="shared" si="142"/>
        <v>22127.445828070369</v>
      </c>
      <c r="FE84" s="14">
        <f t="shared" si="142"/>
        <v>22182.683165910221</v>
      </c>
      <c r="FF84" s="14">
        <f t="shared" si="142"/>
        <v>22238.168711868584</v>
      </c>
      <c r="FG84" s="14">
        <f t="shared" si="142"/>
        <v>22293.904706652676</v>
      </c>
      <c r="FH84" s="14">
        <f t="shared" si="142"/>
        <v>22349.893421449389</v>
      </c>
      <c r="FI84" s="14">
        <f t="shared" si="142"/>
        <v>22406.137158480615</v>
      </c>
      <c r="FJ84" s="14">
        <f t="shared" si="142"/>
        <v>22462.638251571265</v>
      </c>
      <c r="FK84" s="14">
        <f t="shared" si="142"/>
        <v>22519.399066730362</v>
      </c>
      <c r="FL84" s="14">
        <f t="shared" si="142"/>
        <v>22576.422002745549</v>
      </c>
      <c r="FM84" s="14">
        <f t="shared" si="142"/>
        <v>22633.709491791378</v>
      </c>
      <c r="FN84" s="14">
        <f t="shared" si="142"/>
        <v>22691.264000051779</v>
      </c>
      <c r="FO84" s="14">
        <f t="shared" si="142"/>
        <v>22749.088028357099</v>
      </c>
      <c r="FP84" s="14">
        <f t="shared" si="142"/>
        <v>22807.184112836163</v>
      </c>
      <c r="FQ84" s="14">
        <f t="shared" si="142"/>
        <v>22865.55482558368</v>
      </c>
      <c r="FR84" s="14">
        <f t="shared" si="142"/>
        <v>22924.202775343565</v>
      </c>
      <c r="FS84" s="14">
        <f t="shared" si="142"/>
        <v>22983.130608208507</v>
      </c>
      <c r="FT84" s="14">
        <f t="shared" si="142"/>
        <v>23042.341008336381</v>
      </c>
      <c r="FU84" s="14">
        <f t="shared" si="142"/>
        <v>23101.836698683826</v>
      </c>
      <c r="FV84" s="14">
        <f t="shared" si="142"/>
        <v>23161.620441757688</v>
      </c>
      <c r="FW84" s="14">
        <f t="shared" si="142"/>
        <v>23221.695040384639</v>
      </c>
      <c r="FX84" s="14">
        <f t="shared" si="142"/>
        <v>23282.063338499695</v>
      </c>
      <c r="FY84" s="14">
        <f t="shared" si="142"/>
        <v>23342.728221954028</v>
      </c>
      <c r="FZ84" s="14">
        <f t="shared" si="142"/>
        <v>23403.692619342804</v>
      </c>
      <c r="GA84" s="14">
        <f t="shared" si="142"/>
        <v>23464.959502853471</v>
      </c>
      <c r="GB84" s="14">
        <f t="shared" si="142"/>
        <v>23526.531889135265</v>
      </c>
      <c r="GC84" s="14">
        <f t="shared" si="142"/>
        <v>23588.412840190445</v>
      </c>
      <c r="GD84" s="14">
        <f t="shared" si="142"/>
        <v>23650.605464288044</v>
      </c>
      <c r="GE84" s="14">
        <f t="shared" si="142"/>
        <v>23713.112916900674</v>
      </c>
      <c r="GF84" s="14">
        <f t="shared" si="142"/>
        <v>23775.938401665218</v>
      </c>
      <c r="GG84" s="14">
        <f t="shared" si="142"/>
        <v>23839.085171368039</v>
      </c>
      <c r="GH84" s="14">
        <f t="shared" si="142"/>
        <v>23902.556528955567</v>
      </c>
      <c r="GI84" s="14">
        <f t="shared" si="142"/>
        <v>23966.355828570933</v>
      </c>
      <c r="GJ84" s="14">
        <f t="shared" si="142"/>
        <v>24030.486476617556</v>
      </c>
      <c r="GK84" s="14">
        <f t="shared" si="142"/>
        <v>24094.951932850516</v>
      </c>
      <c r="GL84" s="14">
        <f t="shared" si="142"/>
        <v>24159.755711496502</v>
      </c>
      <c r="GM84" s="14">
        <f t="shared" si="142"/>
        <v>24224.901382403354</v>
      </c>
      <c r="GN84" s="14">
        <f t="shared" si="142"/>
        <v>24290.39257222008</v>
      </c>
      <c r="GO84" s="14">
        <f t="shared" si="142"/>
        <v>24356.232965608313</v>
      </c>
      <c r="GP84" s="14">
        <f t="shared" si="142"/>
        <v>24422.426306486268</v>
      </c>
      <c r="GQ84" s="14">
        <f t="shared" si="142"/>
        <v>24488.976399306197</v>
      </c>
      <c r="GR84" s="14">
        <f t="shared" si="142"/>
        <v>24555.887110366468</v>
      </c>
      <c r="GS84" s="14">
        <f t="shared" si="142"/>
        <v>24623.16236915937</v>
      </c>
      <c r="GT84" s="14">
        <f t="shared" si="142"/>
        <v>24690.806169755873</v>
      </c>
      <c r="GU84" s="14">
        <f t="shared" si="142"/>
        <v>24758.822572228484</v>
      </c>
      <c r="GV84" s="14">
        <f t="shared" si="142"/>
        <v>24827.215704113525</v>
      </c>
      <c r="GW84" s="14">
        <f t="shared" si="142"/>
        <v>24895.98976191413</v>
      </c>
      <c r="GX84" s="14">
        <f t="shared" si="142"/>
        <v>24965.14901264535</v>
      </c>
      <c r="GY84" s="14">
        <f t="shared" si="142"/>
        <v>25034.697795422744</v>
      </c>
      <c r="GZ84" s="14">
        <f t="shared" si="142"/>
        <v>25104.640523095979</v>
      </c>
      <c r="HA84" s="14">
        <f t="shared" si="142"/>
        <v>25174.981683928941</v>
      </c>
      <c r="HB84" s="14">
        <f t="shared" si="142"/>
        <v>25245.725843328011</v>
      </c>
      <c r="HC84" s="14">
        <f t="shared" si="142"/>
        <v>25316.87764562009</v>
      </c>
      <c r="HD84" s="14">
        <f t="shared" ref="HD84:IR84" si="143">HD83*3600/1000</f>
        <v>25388.441815882179</v>
      </c>
      <c r="HE84" s="14">
        <f t="shared" si="143"/>
        <v>25460.423161824274</v>
      </c>
      <c r="HF84" s="14">
        <f t="shared" si="143"/>
        <v>25532.82657572746</v>
      </c>
      <c r="HG84" s="14">
        <f t="shared" si="143"/>
        <v>25605.657036439174</v>
      </c>
      <c r="HH84" s="14">
        <f t="shared" si="143"/>
        <v>25678.919611427635</v>
      </c>
      <c r="HI84" s="14">
        <f t="shared" si="143"/>
        <v>25752.619458897629</v>
      </c>
      <c r="HJ84" s="14">
        <f t="shared" si="143"/>
        <v>25826.761829969746</v>
      </c>
      <c r="HK84" s="14">
        <f t="shared" si="143"/>
        <v>25901.35207092551</v>
      </c>
      <c r="HL84" s="14">
        <f t="shared" si="143"/>
        <v>25976.39562552069</v>
      </c>
      <c r="HM84" s="14">
        <f t="shared" si="143"/>
        <v>26051.898037369323</v>
      </c>
      <c r="HN84" s="14">
        <f t="shared" si="143"/>
        <v>26127.864952401109</v>
      </c>
      <c r="HO84" s="14">
        <f t="shared" si="143"/>
        <v>26204.302121394849</v>
      </c>
      <c r="HP84" s="14">
        <f t="shared" si="143"/>
        <v>26281.21540259078</v>
      </c>
      <c r="HQ84" s="14">
        <f t="shared" si="143"/>
        <v>26358.610764384775</v>
      </c>
      <c r="HR84" s="14">
        <f t="shared" si="143"/>
        <v>26436.494288107533</v>
      </c>
      <c r="HS84" s="14">
        <f t="shared" si="143"/>
        <v>26514.872170891929</v>
      </c>
      <c r="HT84" s="14">
        <f t="shared" si="143"/>
        <v>26593.750728632011</v>
      </c>
      <c r="HU84" s="14">
        <f t="shared" si="143"/>
        <v>26673.136399037037</v>
      </c>
      <c r="HV84" s="14">
        <f t="shared" si="143"/>
        <v>26753.035744784396</v>
      </c>
      <c r="HW84" s="14">
        <f t="shared" si="143"/>
        <v>26833.455456775133</v>
      </c>
      <c r="HX84" s="14">
        <f t="shared" si="143"/>
        <v>26914.402357496234</v>
      </c>
      <c r="HY84" s="14">
        <f t="shared" si="143"/>
        <v>26995.883404493816</v>
      </c>
      <c r="HZ84" s="14">
        <f t="shared" si="143"/>
        <v>27077.905693961671</v>
      </c>
      <c r="IA84" s="14">
        <f t="shared" si="143"/>
        <v>27160.476464449825</v>
      </c>
      <c r="IB84" s="14">
        <f t="shared" si="143"/>
        <v>27243.603100697859</v>
      </c>
      <c r="IC84" s="14">
        <f t="shared" si="143"/>
        <v>27327.293137598226</v>
      </c>
      <c r="ID84" s="14">
        <f t="shared" si="143"/>
        <v>27411.554264294718</v>
      </c>
      <c r="IE84" s="14">
        <f t="shared" si="143"/>
        <v>27496.394328421753</v>
      </c>
      <c r="IF84" s="14">
        <f t="shared" si="143"/>
        <v>27581.821340490318</v>
      </c>
      <c r="IG84" s="14">
        <f t="shared" si="143"/>
        <v>27667.84347842669</v>
      </c>
      <c r="IH84" s="14">
        <f t="shared" si="143"/>
        <v>27754.469092270327</v>
      </c>
      <c r="II84" s="14">
        <f t="shared" si="143"/>
        <v>27841.706709037731</v>
      </c>
      <c r="IJ84" s="14">
        <f t="shared" si="143"/>
        <v>27929.565037759367</v>
      </c>
      <c r="IK84" s="14">
        <f t="shared" si="143"/>
        <v>28018.052974697024</v>
      </c>
      <c r="IL84" s="14">
        <f t="shared" si="143"/>
        <v>28107.179608749473</v>
      </c>
      <c r="IM84" s="14">
        <f t="shared" si="143"/>
        <v>28196.954227054666</v>
      </c>
      <c r="IN84" s="14">
        <f t="shared" si="143"/>
        <v>28287.386320797039</v>
      </c>
      <c r="IO84" s="14">
        <f t="shared" si="143"/>
        <v>28378.485591229037</v>
      </c>
      <c r="IP84" s="14">
        <f t="shared" si="143"/>
        <v>28470.261955916456</v>
      </c>
      <c r="IQ84" s="14">
        <f t="shared" si="143"/>
        <v>28470.261955916529</v>
      </c>
      <c r="IR84" s="14">
        <f t="shared" si="143"/>
        <v>28470.261955916529</v>
      </c>
      <c r="IS84" s="14"/>
      <c r="IT84" s="14"/>
      <c r="IU84" s="14"/>
    </row>
    <row r="85" spans="16:255" hidden="1" x14ac:dyDescent="0.25"/>
    <row r="86" spans="16:255" hidden="1" x14ac:dyDescent="0.25"/>
    <row r="105" spans="3:10" x14ac:dyDescent="0.25">
      <c r="C105" s="60"/>
      <c r="D105" s="60"/>
      <c r="E105" s="60"/>
      <c r="F105" s="60"/>
      <c r="G105" s="60"/>
      <c r="H105" s="60"/>
      <c r="I105" s="60"/>
      <c r="J105" s="60"/>
    </row>
    <row r="106" spans="3:10" x14ac:dyDescent="0.25">
      <c r="C106" s="60"/>
      <c r="D106" s="60"/>
      <c r="E106" s="60"/>
      <c r="F106" s="60"/>
      <c r="G106" s="60"/>
      <c r="H106" s="60"/>
      <c r="I106" s="60"/>
      <c r="J106" s="60"/>
    </row>
    <row r="107" spans="3:10" x14ac:dyDescent="0.25">
      <c r="C107" s="60"/>
      <c r="D107" s="60"/>
      <c r="E107" s="60"/>
      <c r="F107" s="60"/>
      <c r="G107" s="60"/>
      <c r="H107" s="60"/>
      <c r="I107" s="60"/>
      <c r="J107" s="60"/>
    </row>
    <row r="108" spans="3:10" x14ac:dyDescent="0.25">
      <c r="C108" s="60"/>
      <c r="D108" s="60"/>
      <c r="E108" s="60"/>
      <c r="F108" s="60"/>
      <c r="G108" s="60"/>
      <c r="H108" s="60"/>
      <c r="I108" s="60"/>
      <c r="J108" s="60"/>
    </row>
  </sheetData>
  <sheetProtection algorithmName="SHA-512" hashValue="45/mojSLqplwVdD+crKsQtS5hWxpn2DODVFt2vsfkeypKvqePwviHwNqsFJksk2z/v8qF5UjyBgKmQnEmYPUag==" saltValue="1zErcSHEJD2bEwdu2YaGXg==" spinCount="100000" sheet="1" objects="1" scenarios="1" selectLockedCells="1"/>
  <mergeCells count="16">
    <mergeCell ref="I15:J15"/>
    <mergeCell ref="I9:J9"/>
    <mergeCell ref="I5:J5"/>
    <mergeCell ref="C5:D5"/>
    <mergeCell ref="C66:C67"/>
    <mergeCell ref="D66:D67"/>
    <mergeCell ref="F5:G5"/>
    <mergeCell ref="C63:C65"/>
    <mergeCell ref="D63:D65"/>
    <mergeCell ref="P11:Q11"/>
    <mergeCell ref="P12:Q12"/>
    <mergeCell ref="P6:Q6"/>
    <mergeCell ref="P7:Q7"/>
    <mergeCell ref="P8:Q8"/>
    <mergeCell ref="P10:Q10"/>
    <mergeCell ref="P9:Q9"/>
  </mergeCells>
  <phoneticPr fontId="2" type="noConversion"/>
  <dataValidations count="9">
    <dataValidation type="whole" allowBlank="1" showInputMessage="1" showErrorMessage="1" error="The ratio of Stage 1 mass to Stage 2 mass must be 2 to 10" sqref="J8">
      <formula1>2</formula1>
      <formula2>10</formula2>
    </dataValidation>
    <dataValidation type="whole" allowBlank="1" showInputMessage="1" showErrorMessage="1" error="Multistage Rocket mass must be 5,000 to 100,000 kgs" sqref="J7">
      <formula1>5000</formula1>
      <formula2>100000</formula2>
    </dataValidation>
    <dataValidation type="whole" allowBlank="1" showInputMessage="1" showErrorMessage="1" error="Specific Impulse must be 200 to 400 seconds" sqref="G7">
      <formula1>200</formula1>
      <formula2>400</formula2>
    </dataValidation>
    <dataValidation type="list" allowBlank="1" showInputMessage="1" showErrorMessage="1" sqref="E7">
      <formula1>"100,500,1000,5000,10000"</formula1>
    </dataValidation>
    <dataValidation allowBlank="1" showInputMessage="1" showErrorMessage="1" error="Must be 1000,5000,10000,25000,50000,100000" sqref="E8"/>
    <dataValidation type="whole" allowBlank="1" showInputMessage="1" showErrorMessage="1" error="Mass Ratio must be 4 to 12" sqref="G6">
      <formula1>4</formula1>
      <formula2>12</formula2>
    </dataValidation>
    <dataValidation type="whole" allowBlank="1" showInputMessage="1" showErrorMessage="1" error="Multistage Payload must be 100 to 10,000 kgs" sqref="J6">
      <formula1>100</formula1>
      <formula2>10000</formula2>
    </dataValidation>
    <dataValidation type="whole" allowBlank="1" showInputMessage="1" showErrorMessage="1" error="Single stage Payload must be 100 to 10,000 kgs" sqref="D6">
      <formula1>100</formula1>
      <formula2>10000</formula2>
    </dataValidation>
    <dataValidation type="whole" allowBlank="1" showInputMessage="1" showErrorMessage="1" error="Single stage Rocket mass must be 5,000 to 100,000 kgs" sqref="D7">
      <formula1>5000</formula1>
      <formula2>100000</formula2>
    </dataValidation>
  </dataValidations>
  <printOptions horizontalCentered="1" verticalCentered="1"/>
  <pageMargins left="0.55118110236220474" right="0.15748031496062992" top="0.98425196850393704" bottom="0.59055118110236227" header="0.51181102362204722" footer="0.51181102362204722"/>
  <pageSetup paperSize="9" orientation="landscape" r:id="rId1"/>
  <headerFooter alignWithMargins="0">
    <oddHeader>&amp;LCopyright 2018 JD Palmer&amp;CRockets Orbits and Newton - Design&amp;R&amp;D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Performance</vt:lpstr>
      <vt:lpstr>Multistage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2018-07-23T08:06:36Z</cp:lastPrinted>
  <dcterms:created xsi:type="dcterms:W3CDTF">2013-12-16T16:48:29Z</dcterms:created>
  <dcterms:modified xsi:type="dcterms:W3CDTF">2018-07-23T10:41:25Z</dcterms:modified>
</cp:coreProperties>
</file>